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8792" windowHeight="7428" activeTab="3"/>
  </bookViews>
  <sheets>
    <sheet name="BALANCE DE SITUACION" sheetId="1" r:id="rId1"/>
    <sheet name="ESTADO DE RESULTADO" sheetId="4" r:id="rId2"/>
    <sheet name="NOTAS EXPLICATIVAS" sheetId="2" r:id="rId3"/>
    <sheet name="Hoja1" sheetId="5" r:id="rId4"/>
  </sheets>
  <calcPr calcId="145621" calcMode="manual"/>
</workbook>
</file>

<file path=xl/calcChain.xml><?xml version="1.0" encoding="utf-8"?>
<calcChain xmlns="http://schemas.openxmlformats.org/spreadsheetml/2006/main">
  <c r="D40" i="2" l="1"/>
  <c r="D149" i="2" l="1"/>
  <c r="D102" i="2" l="1"/>
  <c r="D32" i="2" l="1"/>
  <c r="D53" i="2"/>
  <c r="H31" i="4" l="1"/>
  <c r="I31" i="4"/>
  <c r="D31" i="4" s="1"/>
  <c r="G31" i="4"/>
  <c r="G32" i="4" l="1"/>
  <c r="D128" i="2" l="1"/>
  <c r="D132" i="2" s="1"/>
  <c r="D21" i="4" l="1"/>
  <c r="D12" i="2"/>
</calcChain>
</file>

<file path=xl/sharedStrings.xml><?xml version="1.0" encoding="utf-8"?>
<sst xmlns="http://schemas.openxmlformats.org/spreadsheetml/2006/main" count="324" uniqueCount="220">
  <si>
    <t>Activo circulante</t>
  </si>
  <si>
    <t>Total activo circulante</t>
  </si>
  <si>
    <t>Total activo fijo</t>
  </si>
  <si>
    <t>Total otros activos</t>
  </si>
  <si>
    <t>TOTAL ACTIVOS</t>
  </si>
  <si>
    <t>Pasivo circulante</t>
  </si>
  <si>
    <t>DEFENSORIA DE LOS HABITANTES DE LA REPUBLICA</t>
  </si>
  <si>
    <t>Balance General</t>
  </si>
  <si>
    <t>Activo Fijo</t>
  </si>
  <si>
    <t>Terrenos</t>
  </si>
  <si>
    <t>Edificios</t>
  </si>
  <si>
    <t>Deprec. Acum.  Edificio</t>
  </si>
  <si>
    <t>PASIVO Y ERARIO</t>
  </si>
  <si>
    <t>Otros Pasivos</t>
  </si>
  <si>
    <t>Total Otros Pasivos</t>
  </si>
  <si>
    <t>TOTAL PASIVO</t>
  </si>
  <si>
    <t>Total Pasivo Circulante</t>
  </si>
  <si>
    <t>ACTIVOS</t>
  </si>
  <si>
    <t>Otros Activos</t>
  </si>
  <si>
    <t>ERARIO</t>
  </si>
  <si>
    <t>Erario</t>
  </si>
  <si>
    <t>Superavit</t>
  </si>
  <si>
    <t>Total Erario</t>
  </si>
  <si>
    <t>TOTAL PASIVO Y ERARIO</t>
  </si>
  <si>
    <t>Mobiliario de oficina</t>
  </si>
  <si>
    <t>Deprec. Acum Mobiliario de oficina</t>
  </si>
  <si>
    <t>Equipo de Transporte</t>
  </si>
  <si>
    <t>Deprec. Acum.  Equipo  de transporte</t>
  </si>
  <si>
    <t>Equipo de Oficina y Planta</t>
  </si>
  <si>
    <t>Deprec. Acum.  Equipo y Planta</t>
  </si>
  <si>
    <t xml:space="preserve"> </t>
  </si>
  <si>
    <t>Cuenta #</t>
  </si>
  <si>
    <t>1-1-01-006-000</t>
  </si>
  <si>
    <t>Banco Nacional Cta. Cte. 0606308-5</t>
  </si>
  <si>
    <t>Saldo</t>
  </si>
  <si>
    <t>TOTAL</t>
  </si>
  <si>
    <t>Banco Nacional Cta. Cte. 214152-9</t>
  </si>
  <si>
    <t>Banco Nacional Cta. Cte. 214153-9</t>
  </si>
  <si>
    <t>Banco Nacional Cta. Cte. 214154-7</t>
  </si>
  <si>
    <t>2-1-06-007-000</t>
  </si>
  <si>
    <t>Seguridad  Eulen</t>
  </si>
  <si>
    <t>2-1-06-051-000</t>
  </si>
  <si>
    <t>2-1-06-052-000</t>
  </si>
  <si>
    <t>Depositos por Derechos  (líneas telefónicas)</t>
  </si>
  <si>
    <t>Estado de Resultados</t>
  </si>
  <si>
    <t>DETALLE DE  EGRESOS</t>
  </si>
  <si>
    <t xml:space="preserve">DETALLE DE INGRESOS </t>
  </si>
  <si>
    <t>Caja y Bancos  (1)</t>
  </si>
  <si>
    <t>Contabilidad</t>
  </si>
  <si>
    <t>Transferencias Corrientes y Capital</t>
  </si>
  <si>
    <t>TOTAL DE INGRESOS CORRIENTES</t>
  </si>
  <si>
    <t>Gastos Corrientes</t>
  </si>
  <si>
    <t>Total Gastos Corrientes</t>
  </si>
  <si>
    <t>Gastos por Depreciacion de Activos</t>
  </si>
  <si>
    <t>Total Otros Gastos</t>
  </si>
  <si>
    <t>SUPERAVIT (DEFICIT)  NETO DEL PERIODO</t>
  </si>
  <si>
    <t>Amortizacion Licencias Software ( Intangibles)</t>
  </si>
  <si>
    <t>UTILIDAD O PERDIDA DE OPERACIÓN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</si>
  <si>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</si>
  <si>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</si>
  <si>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</si>
  <si>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</si>
  <si>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</si>
  <si>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</si>
  <si>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</si>
  <si>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</si>
  <si>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</si>
  <si>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edificio</t>
  </si>
  <si>
    <t>Utilidad o Perdida  del periodo</t>
  </si>
  <si>
    <t>OTROS GASTOS **</t>
  </si>
  <si>
    <t>1-1-01-007-000</t>
  </si>
  <si>
    <t>1-1-01-013-000</t>
  </si>
  <si>
    <t>1-1-01-014-000</t>
  </si>
  <si>
    <t>TECHNICORP</t>
  </si>
  <si>
    <t>CN NEGOCIOS</t>
  </si>
  <si>
    <t>ARRENDADORA COMERCIAL</t>
  </si>
  <si>
    <t>HERMES SOLUCIONES DE INTERNET S.A.</t>
  </si>
  <si>
    <t>SETECOM S.A.</t>
  </si>
  <si>
    <t>TOTAL  GARANTIAS DE CUMPLIMIENTO</t>
  </si>
  <si>
    <t>GARANTIAS DE CUMPLIMIENTO</t>
  </si>
  <si>
    <t xml:space="preserve">Composicion de la cuenta  214152-1 </t>
  </si>
  <si>
    <t>Caja Chica de Tesorería</t>
  </si>
  <si>
    <t>Caja Chica  Proveeduría y Servicios generales</t>
  </si>
  <si>
    <t>Caja Chica Sede Regional Chorotega</t>
  </si>
  <si>
    <t>Caja Chica  Sede Regional Huetar Norte</t>
  </si>
  <si>
    <t>Caja Chica  Sede regional Brunca</t>
  </si>
  <si>
    <t>Caja Chica  Sede Regional Pacifico Central</t>
  </si>
  <si>
    <t>Caja Chica  Sede regional Atlántica</t>
  </si>
  <si>
    <t xml:space="preserve">Caja Chica  Sede Regional Sur Sur </t>
  </si>
  <si>
    <t>Saldo de la cuenta 214152-1</t>
  </si>
  <si>
    <t>Adelanto  viaticos y documentos x reintegrar</t>
  </si>
  <si>
    <t>Octubre</t>
  </si>
  <si>
    <t>Noviembre</t>
  </si>
  <si>
    <t>Diciembre</t>
  </si>
  <si>
    <t xml:space="preserve">Facturas Pend. X pagar a Proveed.  </t>
  </si>
  <si>
    <t>Licencias de Computo (anexo 3)</t>
  </si>
  <si>
    <t>2-1-06-053-000</t>
  </si>
  <si>
    <t>Por diferencias de cambio</t>
  </si>
  <si>
    <t xml:space="preserve">      a la fecha de este  estado</t>
  </si>
  <si>
    <t>2-1-06-054-000</t>
  </si>
  <si>
    <t>Pasivo diferido  Combustible</t>
  </si>
  <si>
    <t>FRANCO CASTILLO VARGAS</t>
  </si>
  <si>
    <t>AEC NETWORKS</t>
  </si>
  <si>
    <t>NAVEGACION SATELITAL DE C.R.</t>
  </si>
  <si>
    <t>M.R. PINTORES S.A.</t>
  </si>
  <si>
    <t>OTROS INGRESOS 0 EGRESOS</t>
  </si>
  <si>
    <t>REPUESTOS UNIDOS LA URUCA S.A.</t>
  </si>
  <si>
    <t xml:space="preserve">COMPAÑÍA RPOST S.A. </t>
  </si>
  <si>
    <t xml:space="preserve">Pasivos Contingentes      </t>
  </si>
  <si>
    <t>CV TRES CONSULTORES Y ASOCIADOS S.A</t>
  </si>
  <si>
    <t>CUADRO DE LAS DEPRECIACIONES DE ACTVOS FIJOS</t>
  </si>
  <si>
    <t>Maq y Equ. De Ofic.</t>
  </si>
  <si>
    <t>Licenc. Software</t>
  </si>
  <si>
    <t>FRAMA SOLUCIONES S.A.</t>
  </si>
  <si>
    <t>COMPUBETEL S.A.</t>
  </si>
  <si>
    <t>Cuenta por Pagar Aguinaldos   2016</t>
  </si>
  <si>
    <t>1-1-04-001-004</t>
  </si>
  <si>
    <t>1-1-04-001-005</t>
  </si>
  <si>
    <t>1-1-04-001-006</t>
  </si>
  <si>
    <t>Monto</t>
  </si>
  <si>
    <t>** Nota: Los montos de otros gastos es el acumulado de enero 2016</t>
  </si>
  <si>
    <t>CIBERTUEL S.A.</t>
  </si>
  <si>
    <t>2-1-02-002-000</t>
  </si>
  <si>
    <t>Pasivo diferido  Polizas de Seguros</t>
  </si>
  <si>
    <t>Al 31 DE MARZO DEL 2016</t>
  </si>
  <si>
    <t>Hecho por :  FRANCISCO VEGA BADILLA</t>
  </si>
  <si>
    <t xml:space="preserve">  </t>
  </si>
  <si>
    <t>Revisado por: FRANKLIN RIOS VINDAS</t>
  </si>
  <si>
    <t>FRANCISCO VEGA BADILLA</t>
  </si>
  <si>
    <t>Bodega de Materiales y Suministros</t>
  </si>
  <si>
    <t>1-2-06-000-000</t>
  </si>
  <si>
    <t>TESORERIA NACIONAL CAJA UNICA</t>
  </si>
  <si>
    <t>FONDO CAPTACION EN DOLARES DONACIONES</t>
  </si>
  <si>
    <t>FONDO CAPTACION EN DOLARES PROGRAMA 808</t>
  </si>
  <si>
    <t>Fecha</t>
  </si>
  <si>
    <t xml:space="preserve">MONTO </t>
  </si>
  <si>
    <t>Fuente</t>
  </si>
  <si>
    <t>AYA</t>
  </si>
  <si>
    <t>SPMPO-039</t>
  </si>
  <si>
    <t>CALLMYWAY Y SOCIEDAD ANONIMA</t>
  </si>
  <si>
    <t>SPMPO-037</t>
  </si>
  <si>
    <t>CAROLINA CARAZO MOHS</t>
  </si>
  <si>
    <t>COMPAÑIA NACIONAL DE FUERZA Y LUZ</t>
  </si>
  <si>
    <t>SPMPO-038</t>
  </si>
  <si>
    <t>CORREOS DE COSTA RICA</t>
  </si>
  <si>
    <t>SPMPO-42</t>
  </si>
  <si>
    <t>DIST. RAMIREZ Y CASTILLO</t>
  </si>
  <si>
    <t>SPMPO-045</t>
  </si>
  <si>
    <t>DOCUMENT MANAGEMENT SOLUTION DMS</t>
  </si>
  <si>
    <t>ERIAL B Q S A</t>
  </si>
  <si>
    <t>ERICK ALFARO ZUÑIGA</t>
  </si>
  <si>
    <t>SPMPO-035</t>
  </si>
  <si>
    <t>GRUPO COMERCIAL TECTRNONIC S.A</t>
  </si>
  <si>
    <t>ICE</t>
  </si>
  <si>
    <t>INS</t>
  </si>
  <si>
    <t>INVERSIONES LA RUECA S.A</t>
  </si>
  <si>
    <t>SPMPO-034</t>
  </si>
  <si>
    <t>MEI RLJ LIBERIA</t>
  </si>
  <si>
    <t>NAVEGACION SATELITAL</t>
  </si>
  <si>
    <t>RADIOGRAFIA COSTARRICENSE</t>
  </si>
  <si>
    <t>SPMPO-43</t>
  </si>
  <si>
    <t>RECOPE</t>
  </si>
  <si>
    <t>RPOST S.A</t>
  </si>
  <si>
    <t>SEGURIDAD Y VIGILANCIA</t>
  </si>
  <si>
    <t>SERV TECNICA ADMINISTRATIVAS</t>
  </si>
  <si>
    <t>SOAGUI S.A</t>
  </si>
  <si>
    <t>SOAGUI S.A.</t>
  </si>
  <si>
    <t>SOL TOURS S.A</t>
  </si>
  <si>
    <t>TECHINI SERVICIOS V Y M</t>
  </si>
  <si>
    <t>UNION DE TRABAJADORES AGROIND.</t>
  </si>
  <si>
    <t>VIAJES EJECUTIVOS MUNDIALES</t>
  </si>
  <si>
    <t>TOTAL RETENCIONES A PAGAR</t>
  </si>
  <si>
    <t>EMPRESA</t>
  </si>
  <si>
    <t>3- SALDOS DE CAJA UNICA</t>
  </si>
  <si>
    <t>1- Detalle de la cuenta Caja y Bancos</t>
  </si>
  <si>
    <t xml:space="preserve">Cuentas por Cobrar </t>
  </si>
  <si>
    <t xml:space="preserve">Inventario (combustible) </t>
  </si>
  <si>
    <t>Seguros Pagados por Adelantado</t>
  </si>
  <si>
    <t xml:space="preserve">Salarios    </t>
  </si>
  <si>
    <t xml:space="preserve">Servicios  </t>
  </si>
  <si>
    <t xml:space="preserve">Materiales y Suministros  </t>
  </si>
  <si>
    <t xml:space="preserve">Equipo y programas de Computo  </t>
  </si>
  <si>
    <t xml:space="preserve">Transferencias  </t>
  </si>
  <si>
    <t>1-104-001-001</t>
  </si>
  <si>
    <t>Transferencias Corrientes por Cobrar</t>
  </si>
  <si>
    <t>2- Detalle de Las Transferencia por cobrar al Ministerio de Hacienda</t>
  </si>
  <si>
    <t>Por Aguinaldo</t>
  </si>
  <si>
    <t>Transferencias corrientes por cobrar (2)</t>
  </si>
  <si>
    <t>Tesoreria Nacional caja unica  (3)</t>
  </si>
  <si>
    <t>Fdo Deuda Ext. Captación $ Donaciones (3)</t>
  </si>
  <si>
    <t xml:space="preserve">Fdo Deuda Ext. Captación $ Prog.  808  (3) </t>
  </si>
  <si>
    <t>Inventario de Materiales y Suministros</t>
  </si>
  <si>
    <t>Bodega de Materiales (4)</t>
  </si>
  <si>
    <t>4 CONSTRUCCION BODEGA DE MATERIALES, SUMINISTROS Y OFICINAS</t>
  </si>
  <si>
    <t>5- Retenciones por Pagar (Retención del 2% renta a  Prov.)</t>
  </si>
  <si>
    <t>Retenciones por Pagar ( 2% renta )  (5)</t>
  </si>
  <si>
    <t>Otras Cuentas por Pagar  (6)</t>
  </si>
  <si>
    <t>Otros Pasivos                       (7)</t>
  </si>
  <si>
    <t>6- Detalle de Otras Cuentas por Pagar   (Garantias   de cumplimiento)</t>
  </si>
  <si>
    <t>6- Cuentas por pagar a Proveedores, Compromisos Pendientes</t>
  </si>
  <si>
    <t>7-Detalle de Otros Pasivos</t>
  </si>
  <si>
    <t>Cuenta por Pagar  Salario Escolar   2016</t>
  </si>
  <si>
    <t>TOTAL CUENTAS POR PAGAR</t>
  </si>
  <si>
    <t>Por Salario Escolar</t>
  </si>
  <si>
    <t>MONTO</t>
  </si>
  <si>
    <t>( En Colones )</t>
  </si>
  <si>
    <t>NOTAS A LOS ESTADOS FINANCIEROS DE LA DEFENSORIA DE LOS HABITANTES</t>
  </si>
  <si>
    <t>¢299,396,749.52</t>
  </si>
  <si>
    <t>¢1,061,669,239.29</t>
  </si>
  <si>
    <t>¢28,537,344.89</t>
  </si>
  <si>
    <t>¢1,389,603,330.70</t>
  </si>
  <si>
    <t>¢523,.599.00</t>
  </si>
  <si>
    <t>¢210,930,766.38</t>
  </si>
  <si>
    <t>¢211,454,365.38</t>
  </si>
  <si>
    <t>¢1.,178,148,965.32</t>
  </si>
  <si>
    <t>¢1,385,759,237.90</t>
  </si>
  <si>
    <t>¢-53,199.32</t>
  </si>
  <si>
    <t>¢20,465.262.43</t>
  </si>
  <si>
    <t>¢-20,518,461.75</t>
  </si>
  <si>
    <t>( Montos en  Colones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</si>
</sst>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0" fillId="0" borderId="0" xfId="0" quotePrefix="1" applyNumberFormat="1"/>
    <xf numFmtId="49" fontId="2" fillId="0" borderId="0" xfId="0" applyNumberFormat="1" applyFont="1" applyFill="1"/>
    <xf numFmtId="49" fontId="2" fillId="0" borderId="0" xfId="0" quotePrefix="1" applyNumberFormat="1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 applyFont="1"/>
    <xf numFmtId="4" fontId="0" fillId="0" borderId="1" xfId="0" applyNumberFormat="1" applyFont="1" applyBorder="1"/>
    <xf numFmtId="49" fontId="0" fillId="0" borderId="0" xfId="0" applyNumberFormat="1" applyFont="1"/>
    <xf numFmtId="4" fontId="0" fillId="0" borderId="0" xfId="0" applyNumberFormat="1" applyFont="1" applyFill="1"/>
    <xf numFmtId="4" fontId="2" fillId="0" borderId="0" xfId="0" applyNumberFormat="1" applyFont="1" applyBorder="1"/>
    <xf numFmtId="49" fontId="2" fillId="0" borderId="0" xfId="0" applyNumberFormat="1" applyFont="1" applyAlignment="1">
      <alignment horizontal="left"/>
    </xf>
    <xf numFmtId="49" fontId="0" fillId="0" borderId="0" xfId="0" quotePrefix="1" applyNumberFormat="1" applyFont="1"/>
    <xf numFmtId="0" fontId="2" fillId="0" borderId="0" xfId="0" applyFont="1" applyBorder="1" applyAlignment="1">
      <alignment horizontal="center"/>
    </xf>
    <xf numFmtId="4" fontId="0" fillId="0" borderId="0" xfId="0" applyNumberFormat="1" applyFont="1" applyBorder="1"/>
    <xf numFmtId="4" fontId="2" fillId="0" borderId="0" xfId="0" applyNumberFormat="1" applyFont="1" applyFill="1" applyBorder="1"/>
    <xf numFmtId="4" fontId="2" fillId="0" borderId="1" xfId="0" applyNumberFormat="1" applyFont="1" applyBorder="1"/>
    <xf numFmtId="49" fontId="2" fillId="0" borderId="0" xfId="0" applyNumberFormat="1" applyFont="1" applyBorder="1"/>
    <xf numFmtId="49" fontId="0" fillId="0" borderId="0" xfId="0" quotePrefix="1" applyNumberFormat="1" applyFont="1" applyBorder="1"/>
    <xf numFmtId="0" fontId="0" fillId="0" borderId="0" xfId="0" quotePrefix="1" applyFont="1" applyBorder="1"/>
    <xf numFmtId="49" fontId="0" fillId="0" borderId="0" xfId="0" quotePrefix="1" applyNumberFormat="1" applyBorder="1"/>
    <xf numFmtId="49" fontId="2" fillId="0" borderId="0" xfId="0" applyNumberFormat="1" applyFont="1" applyFill="1" applyBorder="1"/>
    <xf numFmtId="164" fontId="0" fillId="0" borderId="0" xfId="4" applyFont="1"/>
    <xf numFmtId="164" fontId="2" fillId="0" borderId="0" xfId="4" applyFont="1"/>
    <xf numFmtId="0" fontId="0" fillId="0" borderId="3" xfId="0" applyBorder="1"/>
    <xf numFmtId="164" fontId="0" fillId="0" borderId="3" xfId="4" applyFont="1" applyBorder="1"/>
    <xf numFmtId="0" fontId="0" fillId="0" borderId="0" xfId="0" applyBorder="1"/>
    <xf numFmtId="164" fontId="2" fillId="0" borderId="0" xfId="4" applyFont="1" applyBorder="1"/>
    <xf numFmtId="0" fontId="0" fillId="0" borderId="2" xfId="0" applyBorder="1"/>
    <xf numFmtId="164" fontId="0" fillId="0" borderId="4" xfId="4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164" fontId="0" fillId="0" borderId="0" xfId="4" applyFont="1" applyFill="1"/>
    <xf numFmtId="0" fontId="0" fillId="0" borderId="0" xfId="0" applyFill="1" applyBorder="1"/>
    <xf numFmtId="0" fontId="4" fillId="0" borderId="0" xfId="0" applyFont="1"/>
    <xf numFmtId="0" fontId="0" fillId="0" borderId="3" xfId="0" applyBorder="1" applyAlignment="1">
      <alignment horizontal="center"/>
    </xf>
    <xf numFmtId="4" fontId="0" fillId="0" borderId="0" xfId="0" quotePrefix="1" applyNumberFormat="1" applyFont="1" applyBorder="1" applyAlignment="1">
      <alignment horizontal="center"/>
    </xf>
    <xf numFmtId="0" fontId="0" fillId="0" borderId="3" xfId="0" applyFill="1" applyBorder="1"/>
    <xf numFmtId="4" fontId="0" fillId="0" borderId="0" xfId="0" quotePrefix="1" applyNumberFormat="1" applyFont="1" applyBorder="1" applyAlignment="1">
      <alignment horizontal="left"/>
    </xf>
    <xf numFmtId="0" fontId="0" fillId="0" borderId="1" xfId="0" applyBorder="1"/>
    <xf numFmtId="4" fontId="0" fillId="0" borderId="0" xfId="0" quotePrefix="1" applyNumberFormat="1" applyFont="1"/>
    <xf numFmtId="49" fontId="0" fillId="0" borderId="0" xfId="0" applyNumberFormat="1" applyFont="1" applyFill="1"/>
    <xf numFmtId="164" fontId="0" fillId="0" borderId="0" xfId="0" applyNumberFormat="1"/>
    <xf numFmtId="4" fontId="0" fillId="0" borderId="0" xfId="0" applyNumberFormat="1"/>
    <xf numFmtId="164" fontId="4" fillId="0" borderId="0" xfId="4" applyFont="1"/>
    <xf numFmtId="0" fontId="5" fillId="0" borderId="3" xfId="0" applyFont="1" applyBorder="1"/>
    <xf numFmtId="164" fontId="2" fillId="0" borderId="3" xfId="4" applyFont="1" applyBorder="1" applyAlignment="1">
      <alignment horizontal="center"/>
    </xf>
    <xf numFmtId="164" fontId="1" fillId="0" borderId="0" xfId="4" applyFont="1" applyBorder="1"/>
    <xf numFmtId="0" fontId="2" fillId="0" borderId="0" xfId="0" applyFont="1" applyFill="1" applyBorder="1"/>
    <xf numFmtId="164" fontId="0" fillId="0" borderId="0" xfId="0" applyNumberFormat="1" applyFill="1"/>
    <xf numFmtId="164" fontId="0" fillId="0" borderId="0" xfId="4" applyFont="1" applyBorder="1"/>
    <xf numFmtId="164" fontId="0" fillId="0" borderId="3" xfId="4" applyFont="1" applyFill="1" applyBorder="1"/>
    <xf numFmtId="0" fontId="5" fillId="0" borderId="0" xfId="0" applyFont="1" applyBorder="1"/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164" fontId="2" fillId="0" borderId="0" xfId="4" applyFont="1" applyBorder="1" applyAlignment="1">
      <alignment horizontal="center"/>
    </xf>
    <xf numFmtId="0" fontId="0" fillId="0" borderId="5" xfId="0" applyBorder="1"/>
    <xf numFmtId="4" fontId="0" fillId="0" borderId="1" xfId="0" applyNumberFormat="1" applyFont="1" applyFill="1" applyBorder="1"/>
    <xf numFmtId="164" fontId="6" fillId="0" borderId="0" xfId="4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7" fillId="0" borderId="0" xfId="0" applyFont="1"/>
    <xf numFmtId="164" fontId="5" fillId="0" borderId="0" xfId="4" applyFont="1" applyBorder="1"/>
    <xf numFmtId="4" fontId="8" fillId="2" borderId="3" xfId="0" applyNumberFormat="1" applyFont="1" applyFill="1" applyBorder="1" applyAlignment="1">
      <alignment horizontal="center"/>
    </xf>
    <xf numFmtId="0" fontId="9" fillId="0" borderId="0" xfId="0" applyFont="1"/>
    <xf numFmtId="165" fontId="0" fillId="0" borderId="0" xfId="0" applyNumberFormat="1"/>
    <xf numFmtId="0" fontId="0" fillId="0" borderId="0" xfId="0" quotePrefix="1" applyNumberFormat="1"/>
    <xf numFmtId="0" fontId="0" fillId="0" borderId="0" xfId="0" applyNumberFormat="1"/>
    <xf numFmtId="4" fontId="0" fillId="0" borderId="0" xfId="0" applyNumberFormat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4" fontId="2" fillId="3" borderId="6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164" fontId="2" fillId="0" borderId="0" xfId="4" applyFont="1" applyAlignment="1">
      <alignment horizontal="right"/>
    </xf>
    <xf numFmtId="0" fontId="2" fillId="3" borderId="6" xfId="0" applyFont="1" applyFill="1" applyBorder="1"/>
    <xf numFmtId="4" fontId="10" fillId="0" borderId="6" xfId="0" quotePrefix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4" applyFont="1" applyAlignment="1">
      <alignment horizontal="right"/>
    </xf>
    <xf numFmtId="164" fontId="2" fillId="3" borderId="6" xfId="4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4" builtinId="3"/>
    <cellStyle name="Millares 2" xfId="1"/>
    <cellStyle name="Normal" xfId="0" builtinId="0"/>
    <cellStyle name="Normal 2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9524</xdr:rowOff>
    </xdr:from>
    <xdr:to>
      <xdr:col>4</xdr:col>
      <xdr:colOff>9525</xdr:colOff>
      <xdr:row>18</xdr:row>
      <xdr:rowOff>57150</xdr:rowOff>
    </xdr:to>
    <xdr:sp macro="" textlink="">
      <xdr:nvSpPr>
        <xdr:cNvPr id="2" name="1 CuadroTexto"/>
        <xdr:cNvSpPr txBox="1"/>
      </xdr:nvSpPr>
      <xdr:spPr>
        <a:xfrm>
          <a:off x="200025" y="2095499"/>
          <a:ext cx="5362575" cy="1000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La cuenta corriente 214152-9  por ¢ 3.500.000  Contiene  las cajas chicas  que operan en la</a:t>
          </a:r>
          <a:r>
            <a:rPr lang="es-E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Tesorería , Proveduría  y las Oficinas Regionales de la Defensoría, corresponde  al  Fondo de trabajo y para efectos contables se presenta el monto total por el cual fue creado el fondo. Seguidamente se presenta la conformacion de dicha cuenta al cierre de  marzo 2016.</a:t>
          </a:r>
          <a:endParaRPr lang="es-ES" sz="1100"/>
        </a:p>
      </xdr:txBody>
    </xdr:sp>
    <xdr:clientData/>
  </xdr:twoCellAnchor>
  <xdr:twoCellAnchor>
    <xdr:from>
      <xdr:col>0</xdr:col>
      <xdr:colOff>133349</xdr:colOff>
      <xdr:row>41</xdr:row>
      <xdr:rowOff>0</xdr:rowOff>
    </xdr:from>
    <xdr:to>
      <xdr:col>3</xdr:col>
      <xdr:colOff>1390649</xdr:colOff>
      <xdr:row>44</xdr:row>
      <xdr:rowOff>66675</xdr:rowOff>
    </xdr:to>
    <xdr:sp macro="" textlink="">
      <xdr:nvSpPr>
        <xdr:cNvPr id="3" name="2 CuadroTexto"/>
        <xdr:cNvSpPr txBox="1"/>
      </xdr:nvSpPr>
      <xdr:spPr>
        <a:xfrm>
          <a:off x="133349" y="7905750"/>
          <a:ext cx="55149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/>
            <a:t>Corresponde a la Provisión de Salario Escolar y Aguinaldo de los pagos de las planillas de la Defensoria de los Habitantes  de enero a marzo 2016.</a:t>
          </a:r>
        </a:p>
      </xdr:txBody>
    </xdr:sp>
    <xdr:clientData/>
  </xdr:twoCellAnchor>
  <xdr:twoCellAnchor>
    <xdr:from>
      <xdr:col>1</xdr:col>
      <xdr:colOff>28575</xdr:colOff>
      <xdr:row>53</xdr:row>
      <xdr:rowOff>142875</xdr:rowOff>
    </xdr:from>
    <xdr:to>
      <xdr:col>4</xdr:col>
      <xdr:colOff>66675</xdr:colOff>
      <xdr:row>57</xdr:row>
      <xdr:rowOff>47625</xdr:rowOff>
    </xdr:to>
    <xdr:sp macro="" textlink="">
      <xdr:nvSpPr>
        <xdr:cNvPr id="5" name="4 CuadroTexto"/>
        <xdr:cNvSpPr txBox="1"/>
      </xdr:nvSpPr>
      <xdr:spPr>
        <a:xfrm>
          <a:off x="209550" y="10420350"/>
          <a:ext cx="55149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/>
            <a:t>Estos recursos corresponden a un remanente de Superavit que se encuentra en Caja Unica, propiedad de la Defensorìa de los Habitantes.</a:t>
          </a:r>
        </a:p>
      </xdr:txBody>
    </xdr:sp>
    <xdr:clientData/>
  </xdr:twoCellAnchor>
  <xdr:twoCellAnchor>
    <xdr:from>
      <xdr:col>0</xdr:col>
      <xdr:colOff>152400</xdr:colOff>
      <xdr:row>62</xdr:row>
      <xdr:rowOff>9525</xdr:rowOff>
    </xdr:from>
    <xdr:to>
      <xdr:col>4</xdr:col>
      <xdr:colOff>9525</xdr:colOff>
      <xdr:row>65</xdr:row>
      <xdr:rowOff>95250</xdr:rowOff>
    </xdr:to>
    <xdr:sp macro="" textlink="">
      <xdr:nvSpPr>
        <xdr:cNvPr id="7" name="6 CuadroTexto"/>
        <xdr:cNvSpPr txBox="1"/>
      </xdr:nvSpPr>
      <xdr:spPr>
        <a:xfrm>
          <a:off x="152400" y="12039600"/>
          <a:ext cx="55149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/>
            <a:t>Bodega construida en la Defensorìa de los Habitantes por la empresa Multiservicios  Isabel Crsitna S.A. bajo el contrato 048001-2015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B9" sqref="B9"/>
    </sheetView>
  </sheetViews>
  <sheetFormatPr baseColWidth="10" defaultRowHeight="14.4" x14ac:dyDescent="0.3"/>
  <cols>
    <col min="1" max="1" width="5.88671875" style="1" customWidth="1"/>
    <col min="2" max="2" width="52" customWidth="1"/>
    <col min="3" max="3" width="18.44140625" customWidth="1"/>
    <col min="4" max="4" width="17.88671875" customWidth="1"/>
    <col min="6" max="6" width="18.33203125" style="26" bestFit="1" customWidth="1"/>
    <col min="7" max="7" width="4.88671875" customWidth="1"/>
    <col min="8" max="8" width="18.44140625" customWidth="1"/>
  </cols>
  <sheetData>
    <row r="1" spans="2:6" ht="15" x14ac:dyDescent="0.25">
      <c r="B1" s="86" t="s">
        <v>6</v>
      </c>
      <c r="C1" s="86"/>
      <c r="D1" s="86"/>
    </row>
    <row r="2" spans="2:6" ht="15" x14ac:dyDescent="0.25">
      <c r="B2" s="86" t="s">
        <v>7</v>
      </c>
      <c r="C2" s="86"/>
      <c r="D2" s="86"/>
    </row>
    <row r="3" spans="2:6" s="1" customFormat="1" ht="15" x14ac:dyDescent="0.25">
      <c r="B3" s="86" t="s">
        <v>205</v>
      </c>
      <c r="C3" s="86"/>
      <c r="D3" s="86"/>
      <c r="F3" s="26"/>
    </row>
    <row r="4" spans="2:6" ht="15" x14ac:dyDescent="0.25">
      <c r="B4" s="86" t="s">
        <v>124</v>
      </c>
      <c r="C4" s="86"/>
      <c r="D4" s="86"/>
    </row>
    <row r="5" spans="2:6" ht="15" x14ac:dyDescent="0.25">
      <c r="B5" s="12"/>
      <c r="C5" s="1"/>
      <c r="D5" s="1"/>
    </row>
    <row r="6" spans="2:6" ht="15" x14ac:dyDescent="0.25">
      <c r="B6" s="3" t="s">
        <v>17</v>
      </c>
      <c r="C6" s="77" t="s">
        <v>204</v>
      </c>
      <c r="D6" s="1" t="s">
        <v>30</v>
      </c>
    </row>
    <row r="7" spans="2:6" ht="15" x14ac:dyDescent="0.25">
      <c r="B7" s="3" t="s">
        <v>0</v>
      </c>
      <c r="C7" s="9"/>
      <c r="D7" s="17"/>
    </row>
    <row r="8" spans="2:6" ht="15" x14ac:dyDescent="0.25">
      <c r="B8" s="12" t="s">
        <v>47</v>
      </c>
      <c r="C8" s="10">
        <v>19511987.620000001</v>
      </c>
      <c r="D8" s="40"/>
    </row>
    <row r="9" spans="2:6" ht="15" x14ac:dyDescent="0.25">
      <c r="B9" s="2" t="s">
        <v>175</v>
      </c>
      <c r="C9" s="10">
        <v>1656814.36</v>
      </c>
      <c r="D9" s="40"/>
    </row>
    <row r="10" spans="2:6" ht="15" x14ac:dyDescent="0.25">
      <c r="B10" s="2" t="s">
        <v>187</v>
      </c>
      <c r="C10" s="10">
        <v>180669673.22999999</v>
      </c>
      <c r="D10" s="40"/>
    </row>
    <row r="11" spans="2:6" ht="15" x14ac:dyDescent="0.25">
      <c r="B11" s="12" t="s">
        <v>188</v>
      </c>
      <c r="C11" s="13">
        <v>21375399.68</v>
      </c>
      <c r="D11" s="40"/>
    </row>
    <row r="12" spans="2:6" x14ac:dyDescent="0.3">
      <c r="B12" s="12" t="s">
        <v>189</v>
      </c>
      <c r="C12" s="10">
        <v>1937932.03</v>
      </c>
      <c r="D12" s="40"/>
    </row>
    <row r="13" spans="2:6" x14ac:dyDescent="0.3">
      <c r="B13" s="12" t="s">
        <v>190</v>
      </c>
      <c r="C13" s="10">
        <v>21683038.170000002</v>
      </c>
      <c r="D13" s="40"/>
      <c r="F13" s="26" t="s">
        <v>126</v>
      </c>
    </row>
    <row r="14" spans="2:6" s="1" customFormat="1" ht="15" x14ac:dyDescent="0.25">
      <c r="B14" s="12" t="s">
        <v>191</v>
      </c>
      <c r="C14" s="10">
        <v>30801457.59</v>
      </c>
      <c r="D14" s="40"/>
      <c r="F14" s="26" t="s">
        <v>30</v>
      </c>
    </row>
    <row r="15" spans="2:6" s="1" customFormat="1" ht="15" x14ac:dyDescent="0.25">
      <c r="B15" s="12" t="s">
        <v>176</v>
      </c>
      <c r="C15" s="13">
        <v>4400060.3099999996</v>
      </c>
      <c r="D15" s="10"/>
      <c r="F15" s="26" t="s">
        <v>30</v>
      </c>
    </row>
    <row r="16" spans="2:6" x14ac:dyDescent="0.3">
      <c r="B16" s="12" t="s">
        <v>177</v>
      </c>
      <c r="C16" s="61">
        <v>17360386.530000001</v>
      </c>
      <c r="D16" s="14" t="s">
        <v>207</v>
      </c>
    </row>
    <row r="17" spans="2:6" ht="15" x14ac:dyDescent="0.25">
      <c r="B17" s="3" t="s">
        <v>1</v>
      </c>
      <c r="C17" s="8"/>
    </row>
    <row r="18" spans="2:6" ht="15" x14ac:dyDescent="0.25">
      <c r="B18" s="12"/>
      <c r="C18" s="10"/>
      <c r="D18" s="18" t="s">
        <v>30</v>
      </c>
    </row>
    <row r="19" spans="2:6" ht="15" x14ac:dyDescent="0.25">
      <c r="B19" s="3" t="s">
        <v>8</v>
      </c>
      <c r="C19" s="10"/>
      <c r="D19" s="18" t="s">
        <v>30</v>
      </c>
    </row>
    <row r="20" spans="2:6" s="1" customFormat="1" ht="15" x14ac:dyDescent="0.25">
      <c r="B20" s="12" t="s">
        <v>24</v>
      </c>
      <c r="C20" s="10">
        <v>110305783.3</v>
      </c>
      <c r="D20" s="18"/>
      <c r="F20" s="26"/>
    </row>
    <row r="21" spans="2:6" s="1" customFormat="1" ht="15" x14ac:dyDescent="0.25">
      <c r="B21" s="3" t="s">
        <v>25</v>
      </c>
      <c r="C21" s="10">
        <v>-53565572.530000001</v>
      </c>
      <c r="D21" s="18" t="s">
        <v>30</v>
      </c>
      <c r="F21" s="26"/>
    </row>
    <row r="22" spans="2:6" s="1" customFormat="1" ht="15" x14ac:dyDescent="0.25">
      <c r="B22" s="12" t="s">
        <v>28</v>
      </c>
      <c r="C22" s="10">
        <v>379038528.56999999</v>
      </c>
      <c r="D22" s="18" t="s">
        <v>30</v>
      </c>
      <c r="F22" s="26"/>
    </row>
    <row r="23" spans="2:6" s="1" customFormat="1" ht="15" x14ac:dyDescent="0.25">
      <c r="B23" s="3" t="s">
        <v>29</v>
      </c>
      <c r="C23" s="10">
        <v>-202368004.84</v>
      </c>
      <c r="D23" s="18" t="s">
        <v>30</v>
      </c>
      <c r="F23" s="26"/>
    </row>
    <row r="24" spans="2:6" s="1" customFormat="1" ht="15" x14ac:dyDescent="0.25">
      <c r="B24" s="12" t="s">
        <v>26</v>
      </c>
      <c r="C24" s="10">
        <v>129341547.5</v>
      </c>
      <c r="D24" s="18" t="s">
        <v>30</v>
      </c>
      <c r="F24" s="26"/>
    </row>
    <row r="25" spans="2:6" s="1" customFormat="1" x14ac:dyDescent="0.3">
      <c r="B25" s="3" t="s">
        <v>27</v>
      </c>
      <c r="C25" s="10">
        <v>-71694906.439999998</v>
      </c>
      <c r="D25" s="18" t="s">
        <v>30</v>
      </c>
      <c r="F25" s="26"/>
    </row>
    <row r="26" spans="2:6" s="1" customFormat="1" x14ac:dyDescent="0.3">
      <c r="B26" s="12" t="s">
        <v>9</v>
      </c>
      <c r="C26" s="13">
        <v>238254000</v>
      </c>
      <c r="D26" s="18" t="s">
        <v>30</v>
      </c>
      <c r="F26" s="26"/>
    </row>
    <row r="27" spans="2:6" s="1" customFormat="1" x14ac:dyDescent="0.3">
      <c r="B27" s="12" t="s">
        <v>192</v>
      </c>
      <c r="C27" s="13">
        <v>106825827.25</v>
      </c>
      <c r="D27" s="18"/>
      <c r="F27" s="26"/>
    </row>
    <row r="28" spans="2:6" s="1" customFormat="1" x14ac:dyDescent="0.3">
      <c r="B28" s="12" t="s">
        <v>10</v>
      </c>
      <c r="C28" s="13">
        <v>571286402.37</v>
      </c>
      <c r="D28" s="18"/>
      <c r="F28" s="26"/>
    </row>
    <row r="29" spans="2:6" s="1" customFormat="1" x14ac:dyDescent="0.3">
      <c r="B29" s="3" t="s">
        <v>11</v>
      </c>
      <c r="C29" s="10">
        <v>-145754368.88999999</v>
      </c>
      <c r="D29" s="18"/>
      <c r="F29" s="26"/>
    </row>
    <row r="30" spans="2:6" s="1" customFormat="1" x14ac:dyDescent="0.3">
      <c r="B30" s="3"/>
      <c r="C30" s="13" t="s">
        <v>30</v>
      </c>
      <c r="D30" s="18"/>
      <c r="F30" s="26"/>
    </row>
    <row r="31" spans="2:6" s="1" customFormat="1" x14ac:dyDescent="0.3">
      <c r="B31" s="3"/>
      <c r="C31" s="13"/>
      <c r="D31" s="18"/>
      <c r="F31" s="26"/>
    </row>
    <row r="32" spans="2:6" x14ac:dyDescent="0.3">
      <c r="B32" s="7" t="s">
        <v>2</v>
      </c>
      <c r="C32" s="14"/>
      <c r="D32" s="14" t="s">
        <v>208</v>
      </c>
    </row>
    <row r="33" spans="2:6" x14ac:dyDescent="0.3">
      <c r="B33" s="15"/>
      <c r="C33" s="8"/>
    </row>
    <row r="34" spans="2:6" x14ac:dyDescent="0.3">
      <c r="B34" s="3" t="s">
        <v>18</v>
      </c>
      <c r="C34" s="18"/>
      <c r="D34" s="18"/>
    </row>
    <row r="35" spans="2:6" x14ac:dyDescent="0.3">
      <c r="B35" s="12" t="s">
        <v>43</v>
      </c>
      <c r="C35" s="10">
        <v>1683432</v>
      </c>
      <c r="D35" s="14"/>
    </row>
    <row r="36" spans="2:6" s="1" customFormat="1" x14ac:dyDescent="0.3">
      <c r="B36" s="12" t="s">
        <v>95</v>
      </c>
      <c r="C36" s="10">
        <v>26853912.890000001</v>
      </c>
      <c r="D36" s="14"/>
      <c r="F36" s="26"/>
    </row>
    <row r="37" spans="2:6" s="1" customFormat="1" x14ac:dyDescent="0.3">
      <c r="B37" s="7" t="s">
        <v>3</v>
      </c>
      <c r="C37" s="8"/>
      <c r="D37" s="14" t="s">
        <v>209</v>
      </c>
      <c r="F37" s="26"/>
    </row>
    <row r="38" spans="2:6" x14ac:dyDescent="0.3">
      <c r="B38" s="12"/>
      <c r="C38" s="10"/>
    </row>
    <row r="39" spans="2:6" ht="15" thickBot="1" x14ac:dyDescent="0.35">
      <c r="C39" s="19"/>
    </row>
    <row r="40" spans="2:6" ht="15" thickBot="1" x14ac:dyDescent="0.35">
      <c r="B40" s="5" t="s">
        <v>4</v>
      </c>
      <c r="C40" s="18"/>
      <c r="D40" s="78" t="s">
        <v>210</v>
      </c>
      <c r="F40" s="26" t="s">
        <v>30</v>
      </c>
    </row>
    <row r="41" spans="2:6" s="1" customFormat="1" x14ac:dyDescent="0.3">
      <c r="B41" s="12"/>
      <c r="C41" s="18"/>
      <c r="F41" s="26" t="s">
        <v>30</v>
      </c>
    </row>
    <row r="42" spans="2:6" s="1" customFormat="1" x14ac:dyDescent="0.3">
      <c r="B42" s="12"/>
      <c r="C42" s="18"/>
      <c r="D42" s="18"/>
      <c r="F42" s="26"/>
    </row>
    <row r="43" spans="2:6" s="1" customFormat="1" x14ac:dyDescent="0.3">
      <c r="B43" s="12"/>
      <c r="C43" s="18"/>
      <c r="D43" s="18"/>
      <c r="F43" s="26"/>
    </row>
    <row r="44" spans="2:6" s="1" customFormat="1" x14ac:dyDescent="0.3">
      <c r="B44" s="12"/>
      <c r="C44" s="18"/>
      <c r="D44" s="18"/>
      <c r="F44" s="26"/>
    </row>
    <row r="45" spans="2:6" s="1" customFormat="1" x14ac:dyDescent="0.3">
      <c r="B45" s="12"/>
      <c r="C45" s="18"/>
      <c r="D45" s="18"/>
      <c r="F45" s="26"/>
    </row>
    <row r="46" spans="2:6" s="1" customFormat="1" x14ac:dyDescent="0.3">
      <c r="B46" s="12"/>
      <c r="C46" s="18"/>
      <c r="D46" s="18"/>
      <c r="F46" s="26"/>
    </row>
    <row r="47" spans="2:6" x14ac:dyDescent="0.3">
      <c r="B47" s="3" t="s">
        <v>12</v>
      </c>
      <c r="C47" s="10"/>
      <c r="D47" s="18"/>
    </row>
    <row r="48" spans="2:6" x14ac:dyDescent="0.3">
      <c r="B48" s="3" t="s">
        <v>5</v>
      </c>
      <c r="C48" s="10"/>
      <c r="D48" s="18"/>
    </row>
    <row r="49" spans="2:6" x14ac:dyDescent="0.3">
      <c r="B49" s="4" t="s">
        <v>195</v>
      </c>
      <c r="C49" s="13">
        <v>523599</v>
      </c>
      <c r="D49" s="18"/>
    </row>
    <row r="50" spans="2:6" s="1" customFormat="1" x14ac:dyDescent="0.3">
      <c r="B50" s="4" t="s">
        <v>94</v>
      </c>
      <c r="C50" s="10">
        <v>0</v>
      </c>
      <c r="D50" s="11"/>
      <c r="F50" s="26"/>
    </row>
    <row r="51" spans="2:6" s="1" customFormat="1" x14ac:dyDescent="0.3">
      <c r="B51" s="6" t="s">
        <v>16</v>
      </c>
      <c r="C51" s="10"/>
      <c r="D51" s="79" t="s">
        <v>211</v>
      </c>
      <c r="F51" s="26"/>
    </row>
    <row r="52" spans="2:6" s="1" customFormat="1" x14ac:dyDescent="0.3">
      <c r="B52" s="4"/>
      <c r="C52" s="10"/>
      <c r="F52" s="26"/>
    </row>
    <row r="53" spans="2:6" s="1" customFormat="1" x14ac:dyDescent="0.3">
      <c r="B53" s="6" t="s">
        <v>13</v>
      </c>
      <c r="C53" s="10"/>
      <c r="D53" s="18"/>
      <c r="F53" s="26"/>
    </row>
    <row r="54" spans="2:6" s="1" customFormat="1" x14ac:dyDescent="0.3">
      <c r="B54" s="4"/>
      <c r="C54" s="10"/>
      <c r="D54" s="18"/>
      <c r="F54" s="26"/>
    </row>
    <row r="55" spans="2:6" x14ac:dyDescent="0.3">
      <c r="B55" s="16" t="s">
        <v>196</v>
      </c>
      <c r="C55" s="10">
        <v>3485708.82</v>
      </c>
      <c r="D55" s="18"/>
    </row>
    <row r="56" spans="2:6" x14ac:dyDescent="0.3">
      <c r="B56" s="16" t="s">
        <v>197</v>
      </c>
      <c r="C56" s="18">
        <v>207445057.56</v>
      </c>
      <c r="D56" s="18"/>
      <c r="F56" s="26" t="s">
        <v>30</v>
      </c>
    </row>
    <row r="57" spans="2:6" s="1" customFormat="1" x14ac:dyDescent="0.3">
      <c r="B57" s="16" t="s">
        <v>108</v>
      </c>
      <c r="C57" s="18">
        <v>0</v>
      </c>
      <c r="D57" s="18"/>
      <c r="F57" s="26" t="s">
        <v>30</v>
      </c>
    </row>
    <row r="58" spans="2:6" s="1" customFormat="1" x14ac:dyDescent="0.3">
      <c r="B58" s="16"/>
      <c r="C58" s="18"/>
      <c r="D58" s="11"/>
    </row>
    <row r="59" spans="2:6" x14ac:dyDescent="0.3">
      <c r="B59" s="3" t="s">
        <v>14</v>
      </c>
      <c r="C59" s="14"/>
      <c r="D59" s="80" t="s">
        <v>212</v>
      </c>
    </row>
    <row r="60" spans="2:6" s="1" customFormat="1" x14ac:dyDescent="0.3">
      <c r="B60" s="3"/>
      <c r="C60" s="14"/>
      <c r="D60" s="14"/>
      <c r="F60" s="26"/>
    </row>
    <row r="61" spans="2:6" s="1" customFormat="1" x14ac:dyDescent="0.3">
      <c r="B61" s="5" t="s">
        <v>15</v>
      </c>
      <c r="C61" s="14"/>
      <c r="D61" s="79" t="s">
        <v>213</v>
      </c>
      <c r="F61" s="26"/>
    </row>
    <row r="62" spans="2:6" s="1" customFormat="1" x14ac:dyDescent="0.3">
      <c r="B62" s="3"/>
      <c r="C62" s="14"/>
      <c r="F62" s="26"/>
    </row>
    <row r="63" spans="2:6" s="1" customFormat="1" x14ac:dyDescent="0.3">
      <c r="B63" s="5" t="s">
        <v>19</v>
      </c>
      <c r="C63" s="14"/>
      <c r="D63" s="14"/>
      <c r="F63" s="26"/>
    </row>
    <row r="64" spans="2:6" s="1" customFormat="1" x14ac:dyDescent="0.3">
      <c r="B64" s="3"/>
      <c r="C64" s="14"/>
      <c r="D64" s="14"/>
      <c r="F64" s="26"/>
    </row>
    <row r="65" spans="2:6" s="1" customFormat="1" x14ac:dyDescent="0.3">
      <c r="B65" s="12" t="s">
        <v>20</v>
      </c>
      <c r="C65" s="18">
        <v>1152245185.99</v>
      </c>
      <c r="D65" s="14"/>
      <c r="F65" s="26"/>
    </row>
    <row r="66" spans="2:6" s="1" customFormat="1" x14ac:dyDescent="0.3">
      <c r="B66" s="12" t="s">
        <v>21</v>
      </c>
      <c r="C66" s="18">
        <v>46422241.079999998</v>
      </c>
      <c r="D66" s="14"/>
      <c r="F66" s="26"/>
    </row>
    <row r="67" spans="2:6" s="1" customFormat="1" x14ac:dyDescent="0.3">
      <c r="B67" s="12" t="s">
        <v>68</v>
      </c>
      <c r="C67" s="18">
        <v>-20518461.75</v>
      </c>
      <c r="D67" s="14"/>
      <c r="F67" s="26" t="s">
        <v>30</v>
      </c>
    </row>
    <row r="68" spans="2:6" s="1" customFormat="1" x14ac:dyDescent="0.3">
      <c r="B68" s="3"/>
      <c r="C68" s="14"/>
      <c r="D68" s="20"/>
      <c r="F68" s="26" t="s">
        <v>30</v>
      </c>
    </row>
    <row r="69" spans="2:6" s="1" customFormat="1" x14ac:dyDescent="0.3">
      <c r="B69" s="3" t="s">
        <v>22</v>
      </c>
      <c r="C69" s="14"/>
      <c r="D69" s="14" t="s">
        <v>214</v>
      </c>
      <c r="F69" s="26" t="s">
        <v>30</v>
      </c>
    </row>
    <row r="70" spans="2:6" ht="15" thickBot="1" x14ac:dyDescent="0.35">
      <c r="B70" s="16"/>
      <c r="C70" s="10"/>
      <c r="D70" s="18"/>
      <c r="F70" s="26" t="s">
        <v>30</v>
      </c>
    </row>
    <row r="71" spans="2:6" ht="15" thickBot="1" x14ac:dyDescent="0.35">
      <c r="B71" s="3" t="s">
        <v>23</v>
      </c>
      <c r="D71" s="81" t="s">
        <v>210</v>
      </c>
      <c r="F71" s="26" t="s">
        <v>30</v>
      </c>
    </row>
    <row r="72" spans="2:6" x14ac:dyDescent="0.3">
      <c r="B72" s="12"/>
      <c r="C72" s="10"/>
      <c r="D72" s="18"/>
      <c r="F72" s="26" t="s">
        <v>30</v>
      </c>
    </row>
    <row r="73" spans="2:6" x14ac:dyDescent="0.3">
      <c r="B73" s="12"/>
      <c r="C73" s="10"/>
    </row>
    <row r="74" spans="2:6" x14ac:dyDescent="0.3">
      <c r="B74" s="12"/>
      <c r="C74" s="10"/>
      <c r="D74" s="18" t="s">
        <v>30</v>
      </c>
      <c r="F74" s="26" t="s">
        <v>30</v>
      </c>
    </row>
    <row r="75" spans="2:6" x14ac:dyDescent="0.3">
      <c r="B75" s="12"/>
      <c r="C75" s="10"/>
      <c r="D75" s="18"/>
      <c r="F75" s="26" t="s">
        <v>30</v>
      </c>
    </row>
    <row r="76" spans="2:6" x14ac:dyDescent="0.3">
      <c r="B76" s="21"/>
      <c r="C76" s="18"/>
      <c r="D76" s="18" t="s">
        <v>30</v>
      </c>
      <c r="F76" s="26" t="s">
        <v>126</v>
      </c>
    </row>
    <row r="77" spans="2:6" x14ac:dyDescent="0.3">
      <c r="B77" s="22" t="s">
        <v>125</v>
      </c>
      <c r="C77" s="18"/>
      <c r="D77" s="18"/>
    </row>
    <row r="78" spans="2:6" x14ac:dyDescent="0.3">
      <c r="B78" s="23"/>
      <c r="C78" s="18"/>
      <c r="D78" s="18"/>
    </row>
    <row r="79" spans="2:6" x14ac:dyDescent="0.3">
      <c r="C79" s="18"/>
      <c r="D79" s="18" t="s">
        <v>30</v>
      </c>
    </row>
    <row r="80" spans="2:6" x14ac:dyDescent="0.3">
      <c r="B80" t="s">
        <v>127</v>
      </c>
      <c r="C80" s="18"/>
      <c r="D80" s="18"/>
    </row>
    <row r="81" spans="2:4" x14ac:dyDescent="0.3">
      <c r="B81" s="22"/>
      <c r="C81" s="18"/>
      <c r="D81" s="18"/>
    </row>
    <row r="82" spans="2:4" x14ac:dyDescent="0.3">
      <c r="B82" s="24"/>
      <c r="C82" s="14"/>
      <c r="D82" s="14"/>
    </row>
    <row r="83" spans="2:4" x14ac:dyDescent="0.3">
      <c r="B83" s="22"/>
      <c r="C83" s="18"/>
      <c r="D83" s="18"/>
    </row>
    <row r="84" spans="2:4" x14ac:dyDescent="0.3">
      <c r="B84" s="25"/>
      <c r="C84" s="19"/>
      <c r="D84" s="19"/>
    </row>
    <row r="85" spans="2:4" x14ac:dyDescent="0.3">
      <c r="B85" s="22"/>
      <c r="C85" s="18"/>
      <c r="D85" s="18"/>
    </row>
    <row r="86" spans="2:4" x14ac:dyDescent="0.3">
      <c r="B86" s="16"/>
      <c r="C86" s="10"/>
      <c r="D86" s="18"/>
    </row>
  </sheetData>
  <mergeCells count="4">
    <mergeCell ref="B1:D1"/>
    <mergeCell ref="B2:D2"/>
    <mergeCell ref="B4:D4"/>
    <mergeCell ref="B3:D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workbookViewId="0">
      <selection activeCell="E8" sqref="E8"/>
    </sheetView>
  </sheetViews>
  <sheetFormatPr baseColWidth="10" defaultRowHeight="14.4" x14ac:dyDescent="0.3"/>
  <cols>
    <col min="1" max="1" width="4.6640625" customWidth="1"/>
    <col min="2" max="2" width="41.109375" customWidth="1"/>
    <col min="3" max="3" width="18.44140625" customWidth="1"/>
    <col min="4" max="4" width="18.109375" customWidth="1"/>
    <col min="5" max="5" width="9.109375" customWidth="1"/>
    <col min="7" max="7" width="18.33203125" bestFit="1" customWidth="1"/>
    <col min="8" max="8" width="15.88671875" style="26" customWidth="1"/>
    <col min="9" max="9" width="16.44140625" style="26" customWidth="1"/>
    <col min="10" max="10" width="17.44140625" customWidth="1"/>
    <col min="11" max="11" width="18.109375" customWidth="1"/>
  </cols>
  <sheetData>
    <row r="1" spans="2:9" ht="15" x14ac:dyDescent="0.25">
      <c r="B1" s="86" t="s">
        <v>6</v>
      </c>
      <c r="C1" s="86"/>
      <c r="D1" s="86"/>
      <c r="E1" s="26"/>
    </row>
    <row r="2" spans="2:9" ht="15" x14ac:dyDescent="0.25">
      <c r="B2" s="86" t="s">
        <v>44</v>
      </c>
      <c r="C2" s="86"/>
      <c r="D2" s="86"/>
      <c r="E2" s="26"/>
    </row>
    <row r="3" spans="2:9" s="1" customFormat="1" ht="15" x14ac:dyDescent="0.25">
      <c r="B3" s="86" t="s">
        <v>205</v>
      </c>
      <c r="C3" s="86"/>
      <c r="D3" s="86"/>
      <c r="E3" s="26"/>
      <c r="H3" s="26"/>
      <c r="I3" s="26"/>
    </row>
    <row r="4" spans="2:9" ht="15" x14ac:dyDescent="0.25">
      <c r="B4" s="86" t="s">
        <v>124</v>
      </c>
      <c r="C4" s="86"/>
      <c r="D4" s="86"/>
      <c r="E4" s="26"/>
    </row>
    <row r="5" spans="2:9" ht="15" x14ac:dyDescent="0.25">
      <c r="B5" s="12"/>
      <c r="C5" s="1"/>
      <c r="D5" s="1"/>
      <c r="E5" s="26"/>
    </row>
    <row r="6" spans="2:9" ht="15" x14ac:dyDescent="0.25">
      <c r="B6" s="3" t="s">
        <v>46</v>
      </c>
      <c r="C6" s="77" t="s">
        <v>204</v>
      </c>
      <c r="D6" s="1"/>
      <c r="E6" s="26"/>
    </row>
    <row r="7" spans="2:9" ht="15" x14ac:dyDescent="0.25">
      <c r="B7" s="3"/>
      <c r="C7" s="1"/>
      <c r="D7" s="1"/>
      <c r="E7" s="26"/>
      <c r="G7" s="26"/>
    </row>
    <row r="8" spans="2:9" ht="15.75" thickBot="1" x14ac:dyDescent="0.3">
      <c r="B8" s="12" t="s">
        <v>49</v>
      </c>
      <c r="C8" s="10">
        <v>1385759237.9000001</v>
      </c>
      <c r="D8" s="40"/>
      <c r="E8" s="26"/>
      <c r="G8" s="26"/>
    </row>
    <row r="9" spans="2:9" ht="15" thickBot="1" x14ac:dyDescent="0.35">
      <c r="B9" s="3" t="s">
        <v>50</v>
      </c>
      <c r="C9" s="8"/>
      <c r="D9" s="82" t="s">
        <v>215</v>
      </c>
      <c r="E9" s="26"/>
      <c r="G9" s="26"/>
    </row>
    <row r="10" spans="2:9" ht="15" x14ac:dyDescent="0.25">
      <c r="B10" s="12"/>
      <c r="C10" s="10"/>
      <c r="E10" s="26"/>
    </row>
    <row r="11" spans="2:9" ht="15" x14ac:dyDescent="0.25">
      <c r="B11" s="3" t="s">
        <v>45</v>
      </c>
      <c r="C11" s="10"/>
      <c r="D11" s="40"/>
      <c r="E11" s="26"/>
    </row>
    <row r="12" spans="2:9" ht="15" x14ac:dyDescent="0.25">
      <c r="B12" s="3" t="s">
        <v>51</v>
      </c>
      <c r="C12" s="10"/>
      <c r="D12" s="40"/>
      <c r="E12" s="26"/>
    </row>
    <row r="13" spans="2:9" s="1" customFormat="1" ht="15" x14ac:dyDescent="0.25">
      <c r="B13" s="12"/>
      <c r="C13" s="10"/>
      <c r="D13" s="40"/>
      <c r="E13" s="26"/>
      <c r="H13" s="26"/>
      <c r="I13" s="26"/>
    </row>
    <row r="14" spans="2:9" ht="15" x14ac:dyDescent="0.25">
      <c r="B14" s="12" t="s">
        <v>178</v>
      </c>
      <c r="C14" s="10">
        <v>1273603614.7</v>
      </c>
      <c r="D14" s="40"/>
      <c r="E14" s="26"/>
    </row>
    <row r="15" spans="2:9" ht="15" x14ac:dyDescent="0.25">
      <c r="B15" s="12" t="s">
        <v>179</v>
      </c>
      <c r="C15" s="18">
        <v>75399273.010000005</v>
      </c>
      <c r="D15" s="42"/>
      <c r="E15" s="26"/>
    </row>
    <row r="16" spans="2:9" s="1" customFormat="1" ht="15" x14ac:dyDescent="0.25">
      <c r="B16" s="12" t="s">
        <v>180</v>
      </c>
      <c r="C16" s="18">
        <v>7446077.04</v>
      </c>
      <c r="D16" s="42"/>
      <c r="E16" s="26"/>
      <c r="G16" s="1" t="s">
        <v>110</v>
      </c>
      <c r="H16" s="26"/>
      <c r="I16" s="26"/>
    </row>
    <row r="17" spans="2:11" s="1" customFormat="1" ht="15" x14ac:dyDescent="0.25">
      <c r="B17" s="12" t="s">
        <v>181</v>
      </c>
      <c r="C17" s="18">
        <v>31200</v>
      </c>
      <c r="D17" s="42"/>
      <c r="E17" s="26"/>
      <c r="H17" s="26"/>
      <c r="I17" s="26"/>
    </row>
    <row r="18" spans="2:11" s="1" customFormat="1" ht="15.75" thickBot="1" x14ac:dyDescent="0.3">
      <c r="B18" s="12" t="s">
        <v>182</v>
      </c>
      <c r="C18" s="18">
        <v>29279073.149999999</v>
      </c>
      <c r="D18" s="42"/>
      <c r="E18" s="26"/>
      <c r="G18" s="1" t="s">
        <v>111</v>
      </c>
      <c r="H18" s="26" t="s">
        <v>67</v>
      </c>
      <c r="I18" s="26" t="s">
        <v>112</v>
      </c>
    </row>
    <row r="19" spans="2:11" ht="15" thickBot="1" x14ac:dyDescent="0.35">
      <c r="B19" s="3" t="s">
        <v>52</v>
      </c>
      <c r="C19" s="10"/>
      <c r="D19" s="82" t="s">
        <v>215</v>
      </c>
      <c r="E19" s="26"/>
      <c r="F19" t="s">
        <v>58</v>
      </c>
      <c r="G19" s="26">
        <v>4977330.5599999996</v>
      </c>
      <c r="H19" s="26">
        <v>951950.1</v>
      </c>
      <c r="I19" s="26">
        <v>484217.42</v>
      </c>
      <c r="J19" s="26"/>
    </row>
    <row r="20" spans="2:11" ht="15" x14ac:dyDescent="0.25">
      <c r="B20" s="3"/>
      <c r="C20" s="10"/>
      <c r="D20" s="18"/>
      <c r="E20" s="26"/>
      <c r="F20" t="s">
        <v>59</v>
      </c>
      <c r="G20" s="26">
        <v>5294038.58</v>
      </c>
      <c r="H20" s="26">
        <v>951950.1</v>
      </c>
      <c r="I20" s="26">
        <v>484217.42</v>
      </c>
      <c r="J20" s="26"/>
    </row>
    <row r="21" spans="2:11" s="1" customFormat="1" x14ac:dyDescent="0.3">
      <c r="B21" s="3" t="s">
        <v>57</v>
      </c>
      <c r="C21" s="10"/>
      <c r="D21" s="18" t="e">
        <f>+#REF!-D19</f>
        <v>#REF!</v>
      </c>
      <c r="E21" s="26"/>
      <c r="F21" s="1" t="s">
        <v>60</v>
      </c>
      <c r="G21" s="26">
        <v>5348414.32</v>
      </c>
      <c r="H21" s="26">
        <v>1129993.1499999999</v>
      </c>
      <c r="I21" s="26">
        <v>843150.78</v>
      </c>
      <c r="J21" s="26"/>
    </row>
    <row r="22" spans="2:11" s="1" customFormat="1" ht="15" x14ac:dyDescent="0.25">
      <c r="B22" s="3"/>
      <c r="C22" s="10"/>
      <c r="D22" s="18"/>
      <c r="E22" s="26"/>
      <c r="F22" s="1" t="s">
        <v>61</v>
      </c>
      <c r="G22" s="26"/>
      <c r="H22" s="26"/>
      <c r="I22" s="26"/>
      <c r="J22" s="26"/>
    </row>
    <row r="23" spans="2:11" s="1" customFormat="1" ht="15" x14ac:dyDescent="0.25">
      <c r="B23" s="3"/>
      <c r="C23" s="10"/>
      <c r="D23" s="18"/>
      <c r="E23" s="26"/>
      <c r="F23" s="1" t="s">
        <v>62</v>
      </c>
      <c r="G23" s="26"/>
      <c r="H23" s="26"/>
      <c r="I23" s="26"/>
      <c r="J23" s="26"/>
    </row>
    <row r="24" spans="2:11" s="1" customFormat="1" ht="15" x14ac:dyDescent="0.25">
      <c r="B24" s="3" t="s">
        <v>105</v>
      </c>
      <c r="C24" s="10"/>
      <c r="D24" s="18"/>
      <c r="E24" s="26"/>
      <c r="F24" s="1" t="s">
        <v>63</v>
      </c>
      <c r="G24" s="26"/>
      <c r="H24" s="26"/>
      <c r="I24" s="26"/>
      <c r="J24" s="26"/>
    </row>
    <row r="25" spans="2:11" s="1" customFormat="1" x14ac:dyDescent="0.3">
      <c r="B25" s="45" t="s">
        <v>97</v>
      </c>
      <c r="C25" s="44">
        <v>-53199.32</v>
      </c>
      <c r="E25" s="26"/>
      <c r="F25" s="1" t="s">
        <v>64</v>
      </c>
      <c r="G25" s="26"/>
      <c r="H25" s="26"/>
      <c r="I25" s="26"/>
      <c r="J25" s="26"/>
    </row>
    <row r="26" spans="2:11" s="1" customFormat="1" x14ac:dyDescent="0.3">
      <c r="B26" s="3"/>
      <c r="C26" s="10"/>
      <c r="D26" s="83" t="s">
        <v>216</v>
      </c>
      <c r="E26" s="26"/>
      <c r="F26" s="1" t="s">
        <v>65</v>
      </c>
      <c r="G26" s="26"/>
      <c r="H26" s="26"/>
      <c r="I26" s="26"/>
      <c r="J26" s="26"/>
    </row>
    <row r="27" spans="2:11" s="1" customFormat="1" x14ac:dyDescent="0.3">
      <c r="B27" s="3"/>
      <c r="C27" s="10"/>
      <c r="D27" s="18"/>
      <c r="E27" s="26"/>
      <c r="F27" s="1" t="s">
        <v>66</v>
      </c>
      <c r="G27" s="26"/>
      <c r="H27" s="26"/>
      <c r="I27" s="26"/>
      <c r="J27" s="26"/>
    </row>
    <row r="28" spans="2:11" s="1" customFormat="1" x14ac:dyDescent="0.3">
      <c r="E28" s="26"/>
      <c r="F28" s="1" t="s">
        <v>91</v>
      </c>
      <c r="G28" s="26"/>
      <c r="H28" s="26"/>
      <c r="I28" s="26"/>
      <c r="J28" s="26"/>
      <c r="K28" s="46"/>
    </row>
    <row r="29" spans="2:11" s="1" customFormat="1" x14ac:dyDescent="0.3">
      <c r="B29" s="3" t="s">
        <v>69</v>
      </c>
      <c r="C29" s="10"/>
      <c r="D29" s="18"/>
      <c r="E29" s="26"/>
      <c r="F29" s="1" t="s">
        <v>92</v>
      </c>
      <c r="G29" s="26"/>
      <c r="H29" s="26"/>
      <c r="I29" s="26"/>
      <c r="J29" s="26"/>
      <c r="K29" s="26"/>
    </row>
    <row r="30" spans="2:11" s="1" customFormat="1" x14ac:dyDescent="0.3">
      <c r="B30" s="45" t="s">
        <v>53</v>
      </c>
      <c r="C30" s="10"/>
      <c r="D30" s="18">
        <v>18653676.809999999</v>
      </c>
      <c r="E30" s="26"/>
      <c r="F30" s="1" t="s">
        <v>93</v>
      </c>
      <c r="G30" s="26"/>
      <c r="H30" s="26"/>
      <c r="I30" s="26"/>
      <c r="J30" s="26"/>
      <c r="K30" s="46"/>
    </row>
    <row r="31" spans="2:11" s="1" customFormat="1" x14ac:dyDescent="0.3">
      <c r="B31" s="12" t="s">
        <v>56</v>
      </c>
      <c r="C31" s="10"/>
      <c r="D31" s="18">
        <f>+I31</f>
        <v>1811585.62</v>
      </c>
      <c r="E31" s="26"/>
      <c r="F31" s="1" t="s">
        <v>35</v>
      </c>
      <c r="G31" s="26">
        <f>SUM(G19:G30)</f>
        <v>15619783.460000001</v>
      </c>
      <c r="H31" s="26">
        <f t="shared" ref="H31:I31" si="0">SUM(H19:H30)</f>
        <v>3033893.3499999996</v>
      </c>
      <c r="I31" s="26">
        <f t="shared" si="0"/>
        <v>1811585.62</v>
      </c>
      <c r="J31" s="26"/>
      <c r="K31" s="46"/>
    </row>
    <row r="32" spans="2:11" s="1" customFormat="1" x14ac:dyDescent="0.3">
      <c r="B32" s="3" t="s">
        <v>54</v>
      </c>
      <c r="C32" s="10"/>
      <c r="D32" s="84" t="s">
        <v>217</v>
      </c>
      <c r="E32" s="26"/>
      <c r="G32" s="26">
        <f>+G31+H31</f>
        <v>18653676.810000002</v>
      </c>
      <c r="H32" s="26"/>
      <c r="I32" s="26"/>
      <c r="J32" s="26"/>
    </row>
    <row r="33" spans="2:10" s="1" customFormat="1" ht="15" thickBot="1" x14ac:dyDescent="0.35">
      <c r="B33" s="12"/>
      <c r="C33" s="10"/>
      <c r="D33" s="18"/>
      <c r="E33" s="26"/>
      <c r="G33" s="26"/>
      <c r="H33" s="26"/>
      <c r="I33" s="26"/>
      <c r="J33" s="26"/>
    </row>
    <row r="34" spans="2:10" s="1" customFormat="1" ht="15" thickBot="1" x14ac:dyDescent="0.35">
      <c r="B34" s="3" t="s">
        <v>55</v>
      </c>
      <c r="C34" s="10"/>
      <c r="D34" s="85" t="s">
        <v>218</v>
      </c>
      <c r="E34" s="26"/>
      <c r="G34" s="26"/>
      <c r="H34" s="26"/>
      <c r="I34" s="26"/>
      <c r="J34" s="26"/>
    </row>
    <row r="35" spans="2:10" s="1" customFormat="1" x14ac:dyDescent="0.3">
      <c r="B35" s="12"/>
      <c r="C35" s="10"/>
      <c r="D35" s="18"/>
      <c r="E35" s="26"/>
      <c r="G35" s="26"/>
      <c r="H35" s="26"/>
      <c r="I35" s="26"/>
      <c r="J35" s="26"/>
    </row>
    <row r="36" spans="2:10" s="1" customFormat="1" ht="16.5" customHeight="1" x14ac:dyDescent="0.3">
      <c r="E36" s="26"/>
      <c r="G36" s="46"/>
      <c r="H36" s="26"/>
      <c r="I36" s="26"/>
    </row>
    <row r="37" spans="2:10" x14ac:dyDescent="0.3">
      <c r="E37" s="26"/>
      <c r="G37" s="26"/>
    </row>
    <row r="38" spans="2:10" x14ac:dyDescent="0.3">
      <c r="B38" s="3" t="s">
        <v>120</v>
      </c>
      <c r="C38" s="1"/>
      <c r="E38" s="26"/>
      <c r="G38" s="46"/>
    </row>
    <row r="39" spans="2:10" x14ac:dyDescent="0.3">
      <c r="B39" s="6" t="s">
        <v>98</v>
      </c>
      <c r="C39" s="1"/>
      <c r="E39" s="26"/>
      <c r="G39" s="53"/>
      <c r="H39" s="36"/>
      <c r="I39" s="36"/>
    </row>
    <row r="40" spans="2:10" x14ac:dyDescent="0.3">
      <c r="B40" s="1"/>
      <c r="C40" s="1"/>
      <c r="D40" s="47"/>
      <c r="E40" s="26"/>
      <c r="G40" s="36"/>
      <c r="H40" s="36"/>
      <c r="I40" s="36"/>
    </row>
    <row r="41" spans="2:10" x14ac:dyDescent="0.3">
      <c r="B41" s="1"/>
      <c r="C41" s="1"/>
      <c r="D41" s="1"/>
      <c r="E41" s="26"/>
      <c r="G41" s="36"/>
      <c r="H41" s="36"/>
      <c r="I41" s="36"/>
    </row>
    <row r="42" spans="2:10" x14ac:dyDescent="0.3">
      <c r="B42" s="1"/>
      <c r="C42" s="1"/>
      <c r="D42" s="1"/>
      <c r="E42" s="26"/>
      <c r="G42" s="36"/>
      <c r="H42" s="36"/>
      <c r="I42" s="36"/>
    </row>
    <row r="43" spans="2:10" x14ac:dyDescent="0.3">
      <c r="B43" s="22" t="s">
        <v>125</v>
      </c>
      <c r="C43" s="1"/>
      <c r="D43" s="1"/>
      <c r="E43" s="26"/>
      <c r="G43" s="36"/>
      <c r="H43" s="36"/>
      <c r="I43" s="36"/>
    </row>
    <row r="44" spans="2:10" x14ac:dyDescent="0.3">
      <c r="B44" s="23"/>
      <c r="C44" s="1"/>
      <c r="D44" s="1"/>
      <c r="E44" s="26"/>
      <c r="G44" s="36"/>
      <c r="H44" s="36"/>
      <c r="I44" s="36"/>
    </row>
    <row r="45" spans="2:10" x14ac:dyDescent="0.3">
      <c r="B45" s="1"/>
      <c r="C45" s="1"/>
      <c r="D45" s="1"/>
      <c r="E45" s="26"/>
      <c r="G45" s="36"/>
      <c r="H45" s="36"/>
      <c r="I45" s="36"/>
    </row>
    <row r="46" spans="2:10" x14ac:dyDescent="0.3">
      <c r="B46" s="1" t="s">
        <v>127</v>
      </c>
      <c r="C46" s="1"/>
      <c r="D46" s="1"/>
      <c r="E46" s="26"/>
      <c r="G46" s="36"/>
      <c r="H46" s="36"/>
      <c r="I46" s="36"/>
    </row>
    <row r="47" spans="2:10" x14ac:dyDescent="0.3">
      <c r="B47" s="1"/>
      <c r="C47" s="1"/>
      <c r="D47" s="1"/>
      <c r="E47" s="26"/>
      <c r="G47" s="36"/>
      <c r="H47" s="36"/>
      <c r="I47" s="36"/>
    </row>
    <row r="48" spans="2:10" x14ac:dyDescent="0.3">
      <c r="B48" s="1"/>
      <c r="C48" s="1"/>
      <c r="D48" s="1"/>
      <c r="E48" s="26"/>
      <c r="G48" s="35"/>
      <c r="H48" s="36"/>
      <c r="I48" s="36"/>
    </row>
    <row r="49" spans="2:10" x14ac:dyDescent="0.3">
      <c r="B49" s="1"/>
      <c r="C49" s="1"/>
      <c r="D49" s="1"/>
      <c r="E49" s="26"/>
      <c r="G49" s="35"/>
      <c r="H49" s="36"/>
      <c r="I49" s="36"/>
    </row>
    <row r="50" spans="2:10" x14ac:dyDescent="0.3">
      <c r="B50" s="1"/>
      <c r="C50" s="1"/>
      <c r="D50" s="1"/>
      <c r="E50" s="26"/>
      <c r="G50" s="35"/>
      <c r="H50" s="36"/>
      <c r="I50" s="36"/>
    </row>
    <row r="51" spans="2:10" x14ac:dyDescent="0.3">
      <c r="B51" s="1"/>
      <c r="C51" s="1"/>
      <c r="D51" s="1"/>
      <c r="E51" s="26"/>
      <c r="G51" s="35"/>
      <c r="H51" s="36"/>
      <c r="I51" s="36"/>
    </row>
    <row r="52" spans="2:10" x14ac:dyDescent="0.3">
      <c r="G52" s="35"/>
      <c r="H52" s="36"/>
      <c r="I52" s="36"/>
    </row>
    <row r="53" spans="2:10" x14ac:dyDescent="0.3">
      <c r="G53" s="35"/>
      <c r="H53" s="36"/>
      <c r="I53" s="36"/>
    </row>
    <row r="54" spans="2:10" x14ac:dyDescent="0.3">
      <c r="G54" s="35"/>
      <c r="H54" s="36"/>
      <c r="I54" s="36"/>
      <c r="J54" s="46"/>
    </row>
    <row r="55" spans="2:10" x14ac:dyDescent="0.3">
      <c r="G55" s="35"/>
      <c r="H55" s="36"/>
      <c r="I55" s="36"/>
    </row>
  </sheetData>
  <mergeCells count="4">
    <mergeCell ref="B1:D1"/>
    <mergeCell ref="B2:D2"/>
    <mergeCell ref="B4:D4"/>
    <mergeCell ref="B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F37" sqref="F37"/>
    </sheetView>
  </sheetViews>
  <sheetFormatPr baseColWidth="10" defaultRowHeight="14.4" x14ac:dyDescent="0.3"/>
  <cols>
    <col min="1" max="1" width="2.6640625" style="1" customWidth="1"/>
    <col min="2" max="2" width="14.5546875" customWidth="1"/>
    <col min="3" max="3" width="46.5546875" customWidth="1"/>
    <col min="4" max="4" width="21" style="26" customWidth="1"/>
    <col min="5" max="5" width="16" customWidth="1"/>
    <col min="6" max="6" width="17.6640625" style="26" customWidth="1"/>
    <col min="8" max="8" width="18.33203125" style="26" bestFit="1" customWidth="1"/>
    <col min="9" max="9" width="15.5546875" style="26" bestFit="1" customWidth="1"/>
  </cols>
  <sheetData>
    <row r="1" spans="2:9" s="1" customFormat="1" ht="18.75" x14ac:dyDescent="0.3">
      <c r="B1" s="87" t="s">
        <v>206</v>
      </c>
      <c r="C1" s="87"/>
      <c r="D1" s="87"/>
      <c r="E1" s="87"/>
      <c r="F1" s="26"/>
      <c r="H1" s="26"/>
      <c r="I1" s="26"/>
    </row>
    <row r="2" spans="2:9" s="1" customFormat="1" ht="15" x14ac:dyDescent="0.25">
      <c r="B2" s="86" t="s">
        <v>219</v>
      </c>
      <c r="C2" s="86"/>
      <c r="D2" s="86"/>
      <c r="E2" s="86"/>
      <c r="F2" s="26"/>
      <c r="H2" s="26"/>
      <c r="I2" s="26"/>
    </row>
    <row r="3" spans="2:9" s="1" customFormat="1" ht="18.75" x14ac:dyDescent="0.3">
      <c r="B3" s="38"/>
      <c r="C3" s="38"/>
      <c r="D3" s="48"/>
      <c r="F3" s="26"/>
      <c r="H3" s="26"/>
      <c r="I3" s="26"/>
    </row>
    <row r="4" spans="2:9" s="1" customFormat="1" ht="12.75" customHeight="1" x14ac:dyDescent="0.3">
      <c r="B4" s="38"/>
      <c r="C4" s="38"/>
      <c r="D4" s="48"/>
      <c r="F4" s="26"/>
      <c r="H4" s="26"/>
      <c r="I4" s="26"/>
    </row>
    <row r="5" spans="2:9" s="1" customFormat="1" ht="15" customHeight="1" x14ac:dyDescent="0.25">
      <c r="B5" s="68" t="s">
        <v>174</v>
      </c>
      <c r="C5"/>
      <c r="D5" s="26"/>
      <c r="F5" s="26"/>
      <c r="H5" s="26"/>
      <c r="I5" s="26"/>
    </row>
    <row r="6" spans="2:9" ht="12" customHeight="1" x14ac:dyDescent="0.25"/>
    <row r="7" spans="2:9" ht="15" x14ac:dyDescent="0.25">
      <c r="B7" s="34" t="s">
        <v>31</v>
      </c>
      <c r="C7" s="32"/>
      <c r="D7" s="33" t="s">
        <v>34</v>
      </c>
    </row>
    <row r="8" spans="2:9" ht="15" x14ac:dyDescent="0.25">
      <c r="B8" s="28" t="s">
        <v>32</v>
      </c>
      <c r="C8" s="28" t="s">
        <v>33</v>
      </c>
      <c r="D8" s="29">
        <v>4608172.3</v>
      </c>
    </row>
    <row r="9" spans="2:9" ht="15" x14ac:dyDescent="0.25">
      <c r="B9" s="28" t="s">
        <v>70</v>
      </c>
      <c r="C9" s="41" t="s">
        <v>36</v>
      </c>
      <c r="D9" s="55">
        <v>3500000</v>
      </c>
    </row>
    <row r="10" spans="2:9" ht="15" x14ac:dyDescent="0.25">
      <c r="B10" s="28" t="s">
        <v>71</v>
      </c>
      <c r="C10" s="41" t="s">
        <v>37</v>
      </c>
      <c r="D10" s="55">
        <v>11222356.58</v>
      </c>
    </row>
    <row r="11" spans="2:9" ht="15" x14ac:dyDescent="0.25">
      <c r="B11" s="28" t="s">
        <v>72</v>
      </c>
      <c r="C11" s="28" t="s">
        <v>38</v>
      </c>
      <c r="D11" s="29">
        <v>181201.53</v>
      </c>
    </row>
    <row r="12" spans="2:9" ht="15.75" x14ac:dyDescent="0.25">
      <c r="B12" s="30"/>
      <c r="C12" s="30"/>
      <c r="D12" s="67">
        <f>SUM(D8:D11)</f>
        <v>19511730.41</v>
      </c>
    </row>
    <row r="13" spans="2:9" s="1" customFormat="1" ht="15" x14ac:dyDescent="0.25">
      <c r="B13" s="30"/>
      <c r="C13" s="30"/>
      <c r="D13" s="31"/>
      <c r="F13" s="26"/>
      <c r="H13" s="26"/>
      <c r="I13" s="26"/>
    </row>
    <row r="14" spans="2:9" s="1" customFormat="1" ht="15" x14ac:dyDescent="0.25">
      <c r="B14" s="30"/>
      <c r="C14" s="30"/>
      <c r="D14" s="31"/>
      <c r="F14" s="26"/>
      <c r="H14" s="26"/>
      <c r="I14" s="26"/>
    </row>
    <row r="15" spans="2:9" s="1" customFormat="1" ht="15" x14ac:dyDescent="0.25">
      <c r="B15" s="30"/>
      <c r="C15" s="30"/>
      <c r="D15" s="31"/>
      <c r="F15" s="26"/>
      <c r="H15" s="26"/>
      <c r="I15" s="26"/>
    </row>
    <row r="16" spans="2:9" s="1" customFormat="1" ht="15" x14ac:dyDescent="0.25">
      <c r="B16" s="30"/>
      <c r="C16" s="30"/>
      <c r="D16" s="31"/>
      <c r="F16" s="26"/>
      <c r="H16" s="26"/>
      <c r="I16" s="26"/>
    </row>
    <row r="17" spans="2:9" s="1" customFormat="1" ht="15" x14ac:dyDescent="0.25">
      <c r="B17" s="30"/>
      <c r="C17" s="30"/>
      <c r="D17" s="31"/>
      <c r="F17" s="26"/>
      <c r="H17" s="26"/>
      <c r="I17" s="26"/>
    </row>
    <row r="18" spans="2:9" s="1" customFormat="1" ht="15" x14ac:dyDescent="0.25">
      <c r="B18" s="30"/>
      <c r="C18" s="30"/>
      <c r="D18" s="31"/>
      <c r="F18" s="26"/>
      <c r="H18" s="26"/>
      <c r="I18" s="26"/>
    </row>
    <row r="19" spans="2:9" s="1" customFormat="1" ht="15" x14ac:dyDescent="0.25">
      <c r="B19" s="30"/>
      <c r="C19" s="30"/>
      <c r="D19" s="31"/>
      <c r="F19" s="26"/>
      <c r="H19" s="26"/>
      <c r="I19" s="26"/>
    </row>
    <row r="20" spans="2:9" s="1" customFormat="1" ht="15" x14ac:dyDescent="0.25">
      <c r="B20" s="37"/>
      <c r="C20" s="52" t="s">
        <v>80</v>
      </c>
      <c r="D20" s="31"/>
      <c r="F20" s="26"/>
      <c r="H20" s="26"/>
      <c r="I20" s="26"/>
    </row>
    <row r="21" spans="2:9" s="1" customFormat="1" x14ac:dyDescent="0.3">
      <c r="B21" s="37"/>
      <c r="C21" s="30" t="s">
        <v>81</v>
      </c>
      <c r="D21" s="51">
        <v>150000</v>
      </c>
      <c r="F21" s="26"/>
      <c r="H21" s="26"/>
      <c r="I21" s="26"/>
    </row>
    <row r="22" spans="2:9" s="1" customFormat="1" x14ac:dyDescent="0.3">
      <c r="B22" s="37"/>
      <c r="C22" s="30" t="s">
        <v>82</v>
      </c>
      <c r="D22" s="51">
        <v>100000</v>
      </c>
      <c r="F22" s="26"/>
      <c r="H22" s="26"/>
      <c r="I22" s="26"/>
    </row>
    <row r="23" spans="2:9" s="1" customFormat="1" ht="15" x14ac:dyDescent="0.25">
      <c r="B23" s="37"/>
      <c r="C23" s="30" t="s">
        <v>83</v>
      </c>
      <c r="D23" s="51">
        <v>30000</v>
      </c>
      <c r="F23" s="26"/>
      <c r="H23" s="26"/>
      <c r="I23" s="26"/>
    </row>
    <row r="24" spans="2:9" s="1" customFormat="1" ht="15" x14ac:dyDescent="0.25">
      <c r="B24" s="37"/>
      <c r="C24" s="30" t="s">
        <v>84</v>
      </c>
      <c r="D24" s="51">
        <v>50000</v>
      </c>
      <c r="F24" s="26"/>
      <c r="H24" s="26"/>
      <c r="I24" s="26"/>
    </row>
    <row r="25" spans="2:9" s="1" customFormat="1" x14ac:dyDescent="0.3">
      <c r="B25" s="37"/>
      <c r="C25" s="30" t="s">
        <v>85</v>
      </c>
      <c r="D25" s="51">
        <v>30000</v>
      </c>
      <c r="F25" s="26"/>
      <c r="H25" s="26"/>
      <c r="I25" s="26"/>
    </row>
    <row r="26" spans="2:9" s="1" customFormat="1" x14ac:dyDescent="0.3">
      <c r="B26" s="37"/>
      <c r="C26" s="30" t="s">
        <v>86</v>
      </c>
      <c r="D26" s="51">
        <v>50000</v>
      </c>
      <c r="F26" s="26"/>
      <c r="H26" s="26"/>
      <c r="I26" s="26"/>
    </row>
    <row r="27" spans="2:9" s="1" customFormat="1" x14ac:dyDescent="0.3">
      <c r="B27" s="37"/>
      <c r="C27" s="30" t="s">
        <v>87</v>
      </c>
      <c r="D27" s="51">
        <v>50000</v>
      </c>
      <c r="F27" s="26"/>
      <c r="H27" s="26"/>
      <c r="I27" s="26"/>
    </row>
    <row r="28" spans="2:9" s="1" customFormat="1" x14ac:dyDescent="0.3">
      <c r="B28" s="37"/>
      <c r="C28" s="30" t="s">
        <v>88</v>
      </c>
      <c r="D28" s="51">
        <v>50000</v>
      </c>
      <c r="F28" s="26"/>
      <c r="H28" s="26"/>
      <c r="I28" s="26"/>
    </row>
    <row r="29" spans="2:9" s="1" customFormat="1" x14ac:dyDescent="0.3">
      <c r="B29" s="37"/>
      <c r="C29" s="37" t="s">
        <v>89</v>
      </c>
      <c r="D29" s="62">
        <v>884609.69</v>
      </c>
      <c r="F29" s="26"/>
      <c r="H29" s="26"/>
      <c r="I29" s="26"/>
    </row>
    <row r="30" spans="2:9" s="1" customFormat="1" x14ac:dyDescent="0.3">
      <c r="B30" s="37"/>
      <c r="C30" s="37" t="s">
        <v>90</v>
      </c>
      <c r="D30" s="54">
        <v>2105390.31</v>
      </c>
      <c r="F30" s="26"/>
      <c r="H30" s="26"/>
      <c r="I30" s="26"/>
    </row>
    <row r="31" spans="2:9" s="1" customFormat="1" x14ac:dyDescent="0.3">
      <c r="B31" s="37"/>
      <c r="C31" s="37" t="s">
        <v>30</v>
      </c>
      <c r="D31" s="54" t="s">
        <v>30</v>
      </c>
      <c r="F31" s="26"/>
      <c r="H31" s="26"/>
      <c r="I31" s="26"/>
    </row>
    <row r="32" spans="2:9" s="1" customFormat="1" ht="15.6" x14ac:dyDescent="0.3">
      <c r="B32" s="37"/>
      <c r="C32" s="30"/>
      <c r="D32" s="67">
        <f>SUM(D21:D31)</f>
        <v>3500000</v>
      </c>
      <c r="E32" s="46" t="s">
        <v>30</v>
      </c>
      <c r="F32" s="26" t="s">
        <v>30</v>
      </c>
      <c r="H32" s="26"/>
      <c r="I32" s="26"/>
    </row>
    <row r="33" spans="2:9" s="1" customFormat="1" ht="15.6" x14ac:dyDescent="0.3">
      <c r="B33" s="37"/>
      <c r="C33" s="30"/>
      <c r="D33" s="66"/>
      <c r="E33" s="46"/>
      <c r="F33" s="26"/>
      <c r="H33" s="26"/>
      <c r="I33" s="26"/>
    </row>
    <row r="34" spans="2:9" s="1" customFormat="1" ht="15.6" x14ac:dyDescent="0.3">
      <c r="B34" s="68" t="s">
        <v>185</v>
      </c>
      <c r="C34" s="30"/>
      <c r="D34" s="66"/>
      <c r="E34" s="46"/>
      <c r="F34" s="26"/>
      <c r="H34" s="26"/>
      <c r="I34" s="26"/>
    </row>
    <row r="35" spans="2:9" s="1" customFormat="1" ht="15.6" x14ac:dyDescent="0.3">
      <c r="B35" s="37"/>
      <c r="C35" s="30"/>
      <c r="D35" s="66"/>
      <c r="E35" s="46"/>
      <c r="F35" s="26"/>
      <c r="H35" s="26"/>
      <c r="I35" s="26"/>
    </row>
    <row r="36" spans="2:9" s="1" customFormat="1" x14ac:dyDescent="0.3">
      <c r="B36" s="28" t="s">
        <v>183</v>
      </c>
      <c r="C36" s="28" t="s">
        <v>184</v>
      </c>
      <c r="D36" s="55" t="s">
        <v>30</v>
      </c>
      <c r="H36" s="26"/>
      <c r="I36" s="26"/>
    </row>
    <row r="37" spans="2:9" s="1" customFormat="1" x14ac:dyDescent="0.3">
      <c r="B37" s="28" t="s">
        <v>126</v>
      </c>
      <c r="C37" s="28" t="s">
        <v>186</v>
      </c>
      <c r="D37" s="55">
        <v>113298153.34999999</v>
      </c>
      <c r="H37" s="26"/>
      <c r="I37" s="26"/>
    </row>
    <row r="38" spans="2:9" s="1" customFormat="1" x14ac:dyDescent="0.3">
      <c r="B38" s="28" t="s">
        <v>30</v>
      </c>
      <c r="C38" s="28" t="s">
        <v>203</v>
      </c>
      <c r="D38" s="55">
        <v>67371519.879999995</v>
      </c>
      <c r="H38" s="26"/>
      <c r="I38" s="26"/>
    </row>
    <row r="39" spans="2:9" s="1" customFormat="1" x14ac:dyDescent="0.3">
      <c r="B39" s="28" t="s">
        <v>30</v>
      </c>
      <c r="C39" s="28" t="s">
        <v>30</v>
      </c>
      <c r="D39" s="29" t="s">
        <v>30</v>
      </c>
      <c r="H39" s="26"/>
      <c r="I39" s="26"/>
    </row>
    <row r="40" spans="2:9" s="1" customFormat="1" ht="15.6" x14ac:dyDescent="0.3">
      <c r="B40" s="37"/>
      <c r="C40" s="30"/>
      <c r="D40" s="67">
        <f>SUM(D37:D39)</f>
        <v>180669673.22999999</v>
      </c>
      <c r="E40" s="17"/>
      <c r="H40" s="26"/>
      <c r="I40" s="26"/>
    </row>
    <row r="41" spans="2:9" s="1" customFormat="1" ht="15.6" x14ac:dyDescent="0.3">
      <c r="B41" s="37"/>
      <c r="C41" s="30"/>
      <c r="D41" s="66"/>
      <c r="E41" s="46"/>
      <c r="F41" s="26"/>
      <c r="H41" s="26"/>
      <c r="I41" s="26"/>
    </row>
    <row r="42" spans="2:9" s="1" customFormat="1" ht="15.6" x14ac:dyDescent="0.3">
      <c r="B42" s="37" t="s">
        <v>30</v>
      </c>
      <c r="C42" s="30"/>
      <c r="D42" s="66"/>
      <c r="E42" s="46"/>
      <c r="F42" s="26"/>
      <c r="H42" s="26"/>
      <c r="I42" s="26"/>
    </row>
    <row r="43" spans="2:9" s="1" customFormat="1" ht="15.6" x14ac:dyDescent="0.3">
      <c r="B43" s="37" t="s">
        <v>30</v>
      </c>
      <c r="C43" s="30"/>
      <c r="D43" s="66"/>
      <c r="E43" s="46"/>
      <c r="F43" s="26"/>
      <c r="H43" s="26"/>
      <c r="I43" s="26"/>
    </row>
    <row r="44" spans="2:9" s="1" customFormat="1" ht="15.6" x14ac:dyDescent="0.3">
      <c r="B44" s="37"/>
      <c r="C44" s="30"/>
      <c r="D44" s="66"/>
      <c r="E44" s="46"/>
      <c r="F44" s="26"/>
      <c r="H44" s="26"/>
      <c r="I44" s="26"/>
    </row>
    <row r="45" spans="2:9" s="1" customFormat="1" ht="15.6" x14ac:dyDescent="0.3">
      <c r="B45" s="37"/>
      <c r="C45" s="30"/>
      <c r="D45" s="66"/>
      <c r="E45" s="46"/>
      <c r="F45" s="26"/>
      <c r="H45" s="26"/>
      <c r="I45" s="26"/>
    </row>
    <row r="46" spans="2:9" s="1" customFormat="1" ht="15.6" x14ac:dyDescent="0.3">
      <c r="B46" s="37"/>
      <c r="C46" s="30"/>
      <c r="D46" s="66"/>
      <c r="E46" s="46"/>
      <c r="F46" s="26"/>
      <c r="H46" s="26"/>
      <c r="I46" s="26"/>
    </row>
    <row r="47" spans="2:9" s="1" customFormat="1" ht="15.6" x14ac:dyDescent="0.3">
      <c r="B47" s="37"/>
      <c r="C47" s="30"/>
      <c r="D47" s="66"/>
      <c r="E47" s="46"/>
      <c r="F47" s="26"/>
      <c r="H47" s="26"/>
      <c r="I47" s="26"/>
    </row>
    <row r="48" spans="2:9" s="1" customFormat="1" ht="15.6" x14ac:dyDescent="0.3">
      <c r="B48" s="37"/>
      <c r="C48" s="30"/>
      <c r="D48" s="66"/>
      <c r="E48" s="46"/>
      <c r="F48" s="26"/>
      <c r="H48" s="26"/>
      <c r="I48" s="26"/>
    </row>
    <row r="49" spans="2:9" s="1" customFormat="1" ht="15.6" x14ac:dyDescent="0.3">
      <c r="B49" s="68" t="s">
        <v>173</v>
      </c>
      <c r="C49" s="65"/>
      <c r="D49" s="51"/>
      <c r="E49" s="46"/>
      <c r="F49" s="26"/>
      <c r="H49" s="26"/>
      <c r="I49" s="26"/>
    </row>
    <row r="50" spans="2:9" s="1" customFormat="1" x14ac:dyDescent="0.3">
      <c r="B50" s="65" t="s">
        <v>116</v>
      </c>
      <c r="C50" s="65" t="s">
        <v>131</v>
      </c>
      <c r="D50" s="51">
        <v>21375399.68</v>
      </c>
      <c r="E50" s="46"/>
      <c r="F50" s="26"/>
      <c r="H50" s="26"/>
      <c r="I50" s="26"/>
    </row>
    <row r="51" spans="2:9" s="1" customFormat="1" x14ac:dyDescent="0.3">
      <c r="B51" s="65" t="s">
        <v>117</v>
      </c>
      <c r="C51" s="65" t="s">
        <v>132</v>
      </c>
      <c r="D51" s="51">
        <v>1937932.03</v>
      </c>
      <c r="E51" s="46"/>
      <c r="F51" s="26"/>
      <c r="H51" s="26"/>
      <c r="I51" s="26"/>
    </row>
    <row r="52" spans="2:9" s="1" customFormat="1" x14ac:dyDescent="0.3">
      <c r="B52" s="65" t="s">
        <v>118</v>
      </c>
      <c r="C52" s="65" t="s">
        <v>133</v>
      </c>
      <c r="D52" s="51">
        <v>21683038.170000002</v>
      </c>
      <c r="E52" s="46"/>
      <c r="F52" s="26"/>
      <c r="H52" s="26"/>
      <c r="I52" s="26"/>
    </row>
    <row r="53" spans="2:9" s="1" customFormat="1" ht="15.6" x14ac:dyDescent="0.3">
      <c r="B53" s="65"/>
      <c r="C53" s="65"/>
      <c r="D53" s="67">
        <f>SUM(D50:D52)</f>
        <v>44996369.880000003</v>
      </c>
      <c r="E53" s="46"/>
      <c r="F53" s="26"/>
      <c r="H53" s="26"/>
      <c r="I53" s="26"/>
    </row>
    <row r="54" spans="2:9" s="1" customFormat="1" x14ac:dyDescent="0.3">
      <c r="E54" s="46"/>
      <c r="F54" s="26"/>
      <c r="H54" s="26"/>
      <c r="I54" s="26"/>
    </row>
    <row r="55" spans="2:9" s="1" customFormat="1" x14ac:dyDescent="0.3">
      <c r="B55" s="65" t="s">
        <v>30</v>
      </c>
      <c r="C55" s="65"/>
      <c r="D55" s="51"/>
      <c r="E55" s="46"/>
      <c r="F55" s="26"/>
      <c r="H55" s="26"/>
      <c r="I55" s="26"/>
    </row>
    <row r="56" spans="2:9" s="1" customFormat="1" x14ac:dyDescent="0.3">
      <c r="B56" s="65" t="s">
        <v>30</v>
      </c>
      <c r="C56" s="65"/>
      <c r="D56" s="51"/>
      <c r="E56" s="46"/>
      <c r="F56" s="26"/>
      <c r="H56" s="26"/>
      <c r="I56" s="26"/>
    </row>
    <row r="57" spans="2:9" s="1" customFormat="1" x14ac:dyDescent="0.3">
      <c r="B57" s="65"/>
      <c r="C57" s="65"/>
      <c r="D57" s="51"/>
      <c r="E57" s="46"/>
      <c r="F57" s="26"/>
      <c r="H57" s="26"/>
      <c r="I57" s="26"/>
    </row>
    <row r="58" spans="2:9" s="1" customFormat="1" x14ac:dyDescent="0.3">
      <c r="B58" s="65"/>
      <c r="C58" s="65"/>
      <c r="D58" s="51"/>
      <c r="E58" s="46"/>
      <c r="F58" s="26"/>
      <c r="H58" s="26"/>
      <c r="I58" s="26"/>
    </row>
    <row r="59" spans="2:9" s="1" customFormat="1" ht="15.6" x14ac:dyDescent="0.3">
      <c r="B59" s="68" t="s">
        <v>193</v>
      </c>
      <c r="C59" s="30"/>
      <c r="D59" s="66"/>
      <c r="E59" s="46"/>
      <c r="F59" s="26"/>
      <c r="H59" s="26"/>
      <c r="I59" s="26"/>
    </row>
    <row r="60" spans="2:9" s="1" customFormat="1" ht="15.6" x14ac:dyDescent="0.3">
      <c r="B60" s="37"/>
      <c r="C60" s="30"/>
      <c r="D60" s="66"/>
      <c r="E60" s="46"/>
      <c r="F60" s="26"/>
      <c r="H60" s="26"/>
      <c r="I60" s="26"/>
    </row>
    <row r="61" spans="2:9" s="1" customFormat="1" ht="15.6" x14ac:dyDescent="0.3">
      <c r="B61" s="28" t="s">
        <v>130</v>
      </c>
      <c r="C61" s="28" t="s">
        <v>129</v>
      </c>
      <c r="D61" s="67">
        <v>106825827.25</v>
      </c>
      <c r="E61" s="46"/>
      <c r="F61" s="26"/>
      <c r="H61" s="26"/>
      <c r="I61" s="26"/>
    </row>
    <row r="62" spans="2:9" s="1" customFormat="1" ht="15.6" x14ac:dyDescent="0.3">
      <c r="B62" s="37"/>
      <c r="C62" s="30"/>
      <c r="D62" s="66"/>
      <c r="E62" s="46"/>
      <c r="F62" s="26"/>
      <c r="H62" s="26"/>
      <c r="I62" s="26"/>
    </row>
    <row r="63" spans="2:9" s="1" customFormat="1" ht="15.6" x14ac:dyDescent="0.3">
      <c r="B63" s="37" t="s">
        <v>30</v>
      </c>
      <c r="C63" s="30"/>
      <c r="D63" s="66"/>
      <c r="E63" s="46"/>
      <c r="F63" s="26"/>
      <c r="H63" s="26"/>
      <c r="I63" s="26"/>
    </row>
    <row r="64" spans="2:9" s="1" customFormat="1" x14ac:dyDescent="0.3">
      <c r="B64" s="65" t="s">
        <v>30</v>
      </c>
      <c r="C64" s="65"/>
      <c r="D64" s="51"/>
      <c r="E64" s="54"/>
      <c r="F64" s="26"/>
      <c r="H64" s="26"/>
      <c r="I64" s="26"/>
    </row>
    <row r="65" spans="2:9" s="1" customFormat="1" x14ac:dyDescent="0.3">
      <c r="B65" s="65"/>
      <c r="C65" s="65"/>
      <c r="D65" s="51"/>
      <c r="E65" s="54"/>
      <c r="F65" s="26"/>
      <c r="H65" s="26"/>
      <c r="I65" s="26"/>
    </row>
    <row r="66" spans="2:9" s="1" customFormat="1" x14ac:dyDescent="0.3">
      <c r="E66" s="54"/>
      <c r="F66" s="26"/>
      <c r="H66" s="26"/>
      <c r="I66" s="26"/>
    </row>
    <row r="67" spans="2:9" s="1" customFormat="1" ht="15.6" x14ac:dyDescent="0.3">
      <c r="B67" s="68" t="s">
        <v>194</v>
      </c>
      <c r="D67" s="67">
        <v>523599</v>
      </c>
      <c r="F67" s="26"/>
      <c r="H67" s="26"/>
      <c r="I67" s="26"/>
    </row>
    <row r="68" spans="2:9" s="1" customFormat="1" x14ac:dyDescent="0.3">
      <c r="B68" s="37"/>
      <c r="D68" s="26"/>
      <c r="E68" s="53"/>
      <c r="F68" s="36"/>
      <c r="H68" s="26"/>
      <c r="I68" s="26"/>
    </row>
    <row r="69" spans="2:9" s="1" customFormat="1" ht="15.6" x14ac:dyDescent="0.3">
      <c r="B69" s="74" t="s">
        <v>134</v>
      </c>
      <c r="C69" s="75" t="s">
        <v>172</v>
      </c>
      <c r="D69" s="75" t="s">
        <v>135</v>
      </c>
      <c r="E69" s="75" t="s">
        <v>136</v>
      </c>
      <c r="F69" s="36"/>
      <c r="H69" s="26"/>
      <c r="I69" s="26"/>
    </row>
    <row r="70" spans="2:9" s="1" customFormat="1" x14ac:dyDescent="0.3">
      <c r="B70" s="69">
        <v>42440</v>
      </c>
      <c r="C70" s="70" t="s">
        <v>137</v>
      </c>
      <c r="D70" s="72">
        <v>28068.100000000002</v>
      </c>
      <c r="E70" s="70" t="s">
        <v>138</v>
      </c>
      <c r="F70" s="36"/>
      <c r="H70" s="26"/>
      <c r="I70" s="26"/>
    </row>
    <row r="71" spans="2:9" s="1" customFormat="1" x14ac:dyDescent="0.3">
      <c r="B71" s="69">
        <v>42438</v>
      </c>
      <c r="C71" s="70" t="s">
        <v>139</v>
      </c>
      <c r="D71" s="72">
        <v>15946.66</v>
      </c>
      <c r="E71" s="70" t="s">
        <v>140</v>
      </c>
      <c r="F71" s="36"/>
      <c r="H71" s="26"/>
      <c r="I71" s="26"/>
    </row>
    <row r="72" spans="2:9" s="1" customFormat="1" x14ac:dyDescent="0.3">
      <c r="B72" s="69">
        <v>42438</v>
      </c>
      <c r="C72" s="70" t="s">
        <v>141</v>
      </c>
      <c r="D72" s="72">
        <v>13000</v>
      </c>
      <c r="E72" s="70" t="s">
        <v>140</v>
      </c>
      <c r="F72" s="36"/>
      <c r="H72" s="26"/>
      <c r="I72" s="26"/>
    </row>
    <row r="73" spans="2:9" s="1" customFormat="1" x14ac:dyDescent="0.3">
      <c r="B73" s="69">
        <v>42439</v>
      </c>
      <c r="C73" s="70" t="s">
        <v>142</v>
      </c>
      <c r="D73" s="72">
        <v>32112.7</v>
      </c>
      <c r="E73" s="70" t="s">
        <v>143</v>
      </c>
      <c r="F73" s="36"/>
      <c r="H73" s="26"/>
      <c r="I73" s="26"/>
    </row>
    <row r="74" spans="2:9" s="1" customFormat="1" x14ac:dyDescent="0.3">
      <c r="B74" s="69">
        <v>42444</v>
      </c>
      <c r="C74" s="70" t="s">
        <v>144</v>
      </c>
      <c r="D74" s="72">
        <v>16915.2</v>
      </c>
      <c r="E74" s="70" t="s">
        <v>145</v>
      </c>
      <c r="F74" s="36"/>
      <c r="H74" s="26"/>
      <c r="I74" s="26"/>
    </row>
    <row r="75" spans="2:9" s="1" customFormat="1" x14ac:dyDescent="0.3">
      <c r="B75" s="69">
        <v>42457</v>
      </c>
      <c r="C75" s="70" t="s">
        <v>146</v>
      </c>
      <c r="D75" s="72">
        <v>8106.1500000000005</v>
      </c>
      <c r="E75" s="70" t="s">
        <v>147</v>
      </c>
      <c r="F75" s="36"/>
      <c r="H75" s="26"/>
      <c r="I75" s="26"/>
    </row>
    <row r="76" spans="2:9" s="1" customFormat="1" x14ac:dyDescent="0.3">
      <c r="B76" s="69">
        <v>42444</v>
      </c>
      <c r="C76" s="70" t="s">
        <v>148</v>
      </c>
      <c r="D76" s="72">
        <v>7396.57</v>
      </c>
      <c r="E76" s="70" t="s">
        <v>145</v>
      </c>
      <c r="F76" s="36"/>
      <c r="H76" s="26"/>
      <c r="I76" s="26"/>
    </row>
    <row r="77" spans="2:9" s="1" customFormat="1" x14ac:dyDescent="0.3">
      <c r="B77" s="69">
        <v>42440</v>
      </c>
      <c r="C77" s="70" t="s">
        <v>149</v>
      </c>
      <c r="D77" s="72">
        <v>512.79999999999995</v>
      </c>
      <c r="E77" s="70" t="s">
        <v>138</v>
      </c>
      <c r="F77" s="36"/>
      <c r="H77" s="26"/>
      <c r="I77" s="26"/>
    </row>
    <row r="78" spans="2:9" s="1" customFormat="1" x14ac:dyDescent="0.3">
      <c r="B78" s="69">
        <v>42440</v>
      </c>
      <c r="C78" s="70" t="s">
        <v>149</v>
      </c>
      <c r="D78" s="72">
        <v>6902</v>
      </c>
      <c r="E78" s="70" t="s">
        <v>138</v>
      </c>
      <c r="F78" s="36"/>
      <c r="H78" s="26"/>
      <c r="I78" s="26"/>
    </row>
    <row r="79" spans="2:9" s="1" customFormat="1" x14ac:dyDescent="0.3">
      <c r="B79" s="69">
        <v>42430</v>
      </c>
      <c r="C79" s="70" t="s">
        <v>150</v>
      </c>
      <c r="D79" s="72">
        <v>9574.9</v>
      </c>
      <c r="E79" s="70" t="s">
        <v>151</v>
      </c>
      <c r="F79" s="36"/>
      <c r="H79" s="26"/>
      <c r="I79" s="26"/>
    </row>
    <row r="80" spans="2:9" s="1" customFormat="1" x14ac:dyDescent="0.3">
      <c r="B80" s="69">
        <v>42444</v>
      </c>
      <c r="C80" s="70" t="s">
        <v>152</v>
      </c>
      <c r="D80" s="72">
        <v>3252.2000000000003</v>
      </c>
      <c r="E80" s="70" t="s">
        <v>145</v>
      </c>
      <c r="F80" s="36"/>
      <c r="H80" s="26"/>
      <c r="I80" s="26"/>
    </row>
    <row r="81" spans="2:9" s="1" customFormat="1" x14ac:dyDescent="0.3">
      <c r="B81" s="69">
        <v>42439</v>
      </c>
      <c r="C81" s="70" t="s">
        <v>153</v>
      </c>
      <c r="D81" s="72">
        <v>44873.440000000002</v>
      </c>
      <c r="E81" s="70" t="s">
        <v>143</v>
      </c>
      <c r="F81" s="36"/>
      <c r="H81" s="26"/>
      <c r="I81" s="26"/>
    </row>
    <row r="82" spans="2:9" s="1" customFormat="1" x14ac:dyDescent="0.3">
      <c r="B82" s="69">
        <v>42439</v>
      </c>
      <c r="C82" s="70" t="s">
        <v>153</v>
      </c>
      <c r="D82" s="72">
        <v>6638.1</v>
      </c>
      <c r="E82" s="70" t="s">
        <v>143</v>
      </c>
      <c r="F82" s="36"/>
      <c r="H82" s="26"/>
      <c r="I82" s="26"/>
    </row>
    <row r="83" spans="2:9" s="1" customFormat="1" x14ac:dyDescent="0.3">
      <c r="B83" s="69">
        <v>42439</v>
      </c>
      <c r="C83" s="70" t="s">
        <v>153</v>
      </c>
      <c r="D83" s="72">
        <v>4106</v>
      </c>
      <c r="E83" s="70" t="s">
        <v>143</v>
      </c>
      <c r="F83" s="36"/>
      <c r="H83" s="26"/>
      <c r="I83" s="26"/>
    </row>
    <row r="84" spans="2:9" s="1" customFormat="1" x14ac:dyDescent="0.3">
      <c r="B84" s="69">
        <v>42439</v>
      </c>
      <c r="C84" s="70" t="s">
        <v>154</v>
      </c>
      <c r="D84" s="72">
        <v>316.3</v>
      </c>
      <c r="E84" s="70" t="s">
        <v>143</v>
      </c>
      <c r="F84" s="36"/>
      <c r="H84" s="26"/>
      <c r="I84" s="26"/>
    </row>
    <row r="85" spans="2:9" s="1" customFormat="1" x14ac:dyDescent="0.3">
      <c r="B85" s="69">
        <v>42439</v>
      </c>
      <c r="C85" s="70" t="s">
        <v>154</v>
      </c>
      <c r="D85" s="72">
        <v>106.95</v>
      </c>
      <c r="E85" s="70" t="s">
        <v>143</v>
      </c>
      <c r="F85" s="36"/>
      <c r="H85" s="26"/>
      <c r="I85" s="26"/>
    </row>
    <row r="86" spans="2:9" s="1" customFormat="1" x14ac:dyDescent="0.3">
      <c r="B86" s="69">
        <v>42439</v>
      </c>
      <c r="C86" s="70" t="s">
        <v>154</v>
      </c>
      <c r="D86" s="72">
        <v>3557.8</v>
      </c>
      <c r="E86" s="70" t="s">
        <v>143</v>
      </c>
      <c r="F86" s="36"/>
      <c r="H86" s="26"/>
      <c r="I86" s="26"/>
    </row>
    <row r="87" spans="2:9" s="1" customFormat="1" x14ac:dyDescent="0.3">
      <c r="B87" s="69">
        <v>42430</v>
      </c>
      <c r="C87" s="70" t="s">
        <v>155</v>
      </c>
      <c r="D87" s="72">
        <v>504.40000000000003</v>
      </c>
      <c r="E87" s="70" t="s">
        <v>156</v>
      </c>
      <c r="F87" s="36"/>
      <c r="H87" s="26"/>
      <c r="I87" s="26"/>
    </row>
    <row r="88" spans="2:9" s="1" customFormat="1" x14ac:dyDescent="0.3">
      <c r="B88" s="69">
        <v>42430</v>
      </c>
      <c r="C88" s="70" t="s">
        <v>157</v>
      </c>
      <c r="D88" s="72">
        <v>12243.050000000001</v>
      </c>
      <c r="E88" s="70" t="s">
        <v>151</v>
      </c>
      <c r="F88" s="36"/>
      <c r="H88" s="26"/>
      <c r="I88" s="26"/>
    </row>
    <row r="89" spans="2:9" s="1" customFormat="1" x14ac:dyDescent="0.3">
      <c r="B89" s="69">
        <v>42438</v>
      </c>
      <c r="C89" s="70" t="s">
        <v>158</v>
      </c>
      <c r="D89" s="72">
        <v>3268.9</v>
      </c>
      <c r="E89" s="70" t="s">
        <v>140</v>
      </c>
      <c r="F89" s="36"/>
      <c r="H89" s="26"/>
      <c r="I89" s="26"/>
    </row>
    <row r="90" spans="2:9" s="1" customFormat="1" x14ac:dyDescent="0.3">
      <c r="B90" s="69">
        <v>42446</v>
      </c>
      <c r="C90" s="70" t="s">
        <v>159</v>
      </c>
      <c r="D90" s="72">
        <v>3632.75</v>
      </c>
      <c r="E90" s="70" t="s">
        <v>160</v>
      </c>
      <c r="F90" s="36"/>
      <c r="H90" s="26"/>
      <c r="I90" s="26"/>
    </row>
    <row r="91" spans="2:9" s="1" customFormat="1" x14ac:dyDescent="0.3">
      <c r="B91" s="69">
        <v>42430</v>
      </c>
      <c r="C91" s="70" t="s">
        <v>161</v>
      </c>
      <c r="D91" s="72">
        <v>70000</v>
      </c>
      <c r="E91" s="70" t="s">
        <v>151</v>
      </c>
      <c r="F91" s="36"/>
      <c r="H91" s="26"/>
      <c r="I91" s="26"/>
    </row>
    <row r="92" spans="2:9" s="1" customFormat="1" x14ac:dyDescent="0.3">
      <c r="B92" s="69">
        <v>42444</v>
      </c>
      <c r="C92" s="70" t="s">
        <v>162</v>
      </c>
      <c r="D92" s="72">
        <v>9287.14</v>
      </c>
      <c r="E92" s="70" t="s">
        <v>145</v>
      </c>
      <c r="F92" s="36"/>
      <c r="H92" s="26"/>
      <c r="I92" s="26"/>
    </row>
    <row r="93" spans="2:9" s="1" customFormat="1" x14ac:dyDescent="0.3">
      <c r="B93" s="69">
        <v>42439</v>
      </c>
      <c r="C93" s="70" t="s">
        <v>163</v>
      </c>
      <c r="D93" s="72">
        <v>3515.9500000000003</v>
      </c>
      <c r="E93" s="70" t="s">
        <v>143</v>
      </c>
      <c r="F93" s="36"/>
      <c r="H93" s="26"/>
      <c r="I93" s="26"/>
    </row>
    <row r="94" spans="2:9" s="1" customFormat="1" x14ac:dyDescent="0.3">
      <c r="B94" s="69">
        <v>42439</v>
      </c>
      <c r="C94" s="70" t="s">
        <v>163</v>
      </c>
      <c r="D94" s="72">
        <v>85748</v>
      </c>
      <c r="E94" s="70" t="s">
        <v>143</v>
      </c>
      <c r="F94" s="36"/>
      <c r="H94" s="26"/>
      <c r="I94" s="26"/>
    </row>
    <row r="95" spans="2:9" s="1" customFormat="1" x14ac:dyDescent="0.3">
      <c r="B95" s="69">
        <v>42438</v>
      </c>
      <c r="C95" s="70" t="s">
        <v>164</v>
      </c>
      <c r="D95" s="72">
        <v>78671.38</v>
      </c>
      <c r="E95" s="70" t="s">
        <v>140</v>
      </c>
      <c r="F95" s="36"/>
      <c r="H95" s="26"/>
      <c r="I95" s="26"/>
    </row>
    <row r="96" spans="2:9" s="1" customFormat="1" x14ac:dyDescent="0.3">
      <c r="B96" s="69">
        <v>42430</v>
      </c>
      <c r="C96" s="70" t="s">
        <v>165</v>
      </c>
      <c r="D96" s="72">
        <v>6180</v>
      </c>
      <c r="E96" s="70" t="s">
        <v>151</v>
      </c>
      <c r="F96" s="36"/>
      <c r="H96" s="26"/>
      <c r="I96" s="26"/>
    </row>
    <row r="97" spans="2:9" s="1" customFormat="1" x14ac:dyDescent="0.3">
      <c r="B97" s="69">
        <v>42457</v>
      </c>
      <c r="C97" s="70" t="s">
        <v>166</v>
      </c>
      <c r="D97" s="72">
        <v>6180</v>
      </c>
      <c r="E97" s="70" t="s">
        <v>147</v>
      </c>
      <c r="F97" s="36"/>
      <c r="H97" s="26"/>
      <c r="I97" s="26"/>
    </row>
    <row r="98" spans="2:9" s="1" customFormat="1" x14ac:dyDescent="0.3">
      <c r="B98" s="69">
        <v>42430</v>
      </c>
      <c r="C98" s="70" t="s">
        <v>167</v>
      </c>
      <c r="D98" s="72">
        <v>6500</v>
      </c>
      <c r="E98" s="70" t="s">
        <v>156</v>
      </c>
      <c r="F98" s="36"/>
      <c r="H98" s="26"/>
      <c r="I98" s="26"/>
    </row>
    <row r="99" spans="2:9" s="1" customFormat="1" x14ac:dyDescent="0.3">
      <c r="B99" s="69">
        <v>42446</v>
      </c>
      <c r="C99" s="70" t="s">
        <v>168</v>
      </c>
      <c r="D99" s="72">
        <v>9840</v>
      </c>
      <c r="E99" s="70" t="s">
        <v>160</v>
      </c>
      <c r="F99" s="36"/>
      <c r="H99" s="26"/>
      <c r="I99" s="26"/>
    </row>
    <row r="100" spans="2:9" s="1" customFormat="1" x14ac:dyDescent="0.3">
      <c r="B100" s="69">
        <v>42457</v>
      </c>
      <c r="C100" s="70" t="s">
        <v>169</v>
      </c>
      <c r="D100" s="72">
        <v>9619.0500000000011</v>
      </c>
      <c r="E100" s="70" t="s">
        <v>147</v>
      </c>
      <c r="F100" s="36"/>
      <c r="H100" s="26"/>
      <c r="I100" s="26"/>
    </row>
    <row r="101" spans="2:9" s="1" customFormat="1" x14ac:dyDescent="0.3">
      <c r="B101" s="69">
        <v>42438</v>
      </c>
      <c r="C101" s="70" t="s">
        <v>170</v>
      </c>
      <c r="D101" s="72">
        <v>17021.78</v>
      </c>
      <c r="E101" s="70" t="s">
        <v>140</v>
      </c>
      <c r="F101" s="36"/>
      <c r="H101" s="26"/>
      <c r="I101" s="26"/>
    </row>
    <row r="102" spans="2:9" s="1" customFormat="1" x14ac:dyDescent="0.3">
      <c r="B102" s="69"/>
      <c r="C102" s="71" t="s">
        <v>171</v>
      </c>
      <c r="D102" s="73">
        <f>SUM(D70:D101)</f>
        <v>523598.27</v>
      </c>
      <c r="F102" s="36"/>
      <c r="H102" s="26"/>
      <c r="I102" s="26"/>
    </row>
    <row r="103" spans="2:9" s="1" customFormat="1" x14ac:dyDescent="0.3">
      <c r="B103" s="37"/>
      <c r="D103" s="26"/>
      <c r="E103" s="53"/>
      <c r="F103" s="36"/>
      <c r="H103" s="26"/>
      <c r="I103" s="26"/>
    </row>
    <row r="104" spans="2:9" s="1" customFormat="1" ht="13.5" customHeight="1" x14ac:dyDescent="0.3">
      <c r="B104" s="37"/>
      <c r="D104" s="26"/>
      <c r="F104" s="26"/>
      <c r="H104" s="26"/>
      <c r="I104" s="26"/>
    </row>
    <row r="105" spans="2:9" s="1" customFormat="1" ht="13.5" customHeight="1" x14ac:dyDescent="0.3">
      <c r="B105" s="37"/>
      <c r="D105" s="26"/>
      <c r="F105" s="26"/>
      <c r="H105" s="26"/>
      <c r="I105" s="26"/>
    </row>
    <row r="106" spans="2:9" s="1" customFormat="1" ht="13.5" customHeight="1" x14ac:dyDescent="0.3">
      <c r="B106" s="37"/>
      <c r="D106" s="26"/>
      <c r="F106" s="26"/>
      <c r="H106" s="26"/>
      <c r="I106" s="26"/>
    </row>
    <row r="107" spans="2:9" s="1" customFormat="1" ht="13.5" customHeight="1" x14ac:dyDescent="0.3">
      <c r="B107" s="68" t="s">
        <v>198</v>
      </c>
      <c r="C107"/>
      <c r="D107" s="26"/>
      <c r="F107" s="26"/>
      <c r="H107" s="26"/>
      <c r="I107" s="26"/>
    </row>
    <row r="108" spans="2:9" s="1" customFormat="1" ht="13.5" customHeight="1" x14ac:dyDescent="0.3">
      <c r="D108" s="26"/>
      <c r="F108" s="26"/>
      <c r="H108" s="26"/>
      <c r="I108" s="26"/>
    </row>
    <row r="109" spans="2:9" s="1" customFormat="1" ht="13.5" customHeight="1" x14ac:dyDescent="0.3">
      <c r="B109" s="63" t="s">
        <v>31</v>
      </c>
      <c r="C109" s="64" t="s">
        <v>79</v>
      </c>
      <c r="D109" s="50" t="s">
        <v>119</v>
      </c>
      <c r="F109" s="26"/>
      <c r="H109" s="26"/>
      <c r="I109" s="26"/>
    </row>
    <row r="110" spans="2:9" s="1" customFormat="1" ht="13.5" customHeight="1" x14ac:dyDescent="0.3">
      <c r="B110" s="28" t="s">
        <v>122</v>
      </c>
      <c r="C110" s="28" t="s">
        <v>73</v>
      </c>
      <c r="D110" s="55">
        <v>29610</v>
      </c>
      <c r="F110" s="26"/>
      <c r="H110" s="26"/>
      <c r="I110" s="26"/>
    </row>
    <row r="111" spans="2:9" s="1" customFormat="1" ht="13.5" customHeight="1" x14ac:dyDescent="0.3">
      <c r="B111" s="28" t="s">
        <v>122</v>
      </c>
      <c r="C111" s="41" t="s">
        <v>74</v>
      </c>
      <c r="D111" s="55">
        <v>29384.01</v>
      </c>
      <c r="F111" s="26"/>
      <c r="H111" s="26"/>
      <c r="I111" s="26"/>
    </row>
    <row r="112" spans="2:9" x14ac:dyDescent="0.3">
      <c r="B112" s="28" t="s">
        <v>122</v>
      </c>
      <c r="C112" s="28" t="s">
        <v>75</v>
      </c>
      <c r="D112" s="55">
        <v>75781.5</v>
      </c>
    </row>
    <row r="113" spans="2:9" s="1" customFormat="1" x14ac:dyDescent="0.3">
      <c r="B113" s="28" t="s">
        <v>122</v>
      </c>
      <c r="C113" s="28" t="s">
        <v>76</v>
      </c>
      <c r="D113" s="55">
        <v>272500</v>
      </c>
      <c r="F113" s="26"/>
      <c r="H113" s="26"/>
      <c r="I113" s="26"/>
    </row>
    <row r="114" spans="2:9" s="1" customFormat="1" x14ac:dyDescent="0.3">
      <c r="B114" s="28" t="s">
        <v>122</v>
      </c>
      <c r="C114" s="28" t="s">
        <v>77</v>
      </c>
      <c r="D114" s="55">
        <v>74500</v>
      </c>
      <c r="F114" s="26"/>
      <c r="H114" s="26"/>
      <c r="I114" s="26"/>
    </row>
    <row r="115" spans="2:9" s="1" customFormat="1" x14ac:dyDescent="0.3">
      <c r="B115" s="28" t="s">
        <v>122</v>
      </c>
      <c r="C115" s="28" t="s">
        <v>101</v>
      </c>
      <c r="D115" s="55">
        <v>266500</v>
      </c>
      <c r="F115" s="26"/>
      <c r="H115" s="26"/>
      <c r="I115" s="26"/>
    </row>
    <row r="116" spans="2:9" s="1" customFormat="1" x14ac:dyDescent="0.3">
      <c r="B116" s="28" t="s">
        <v>122</v>
      </c>
      <c r="C116" s="28" t="s">
        <v>101</v>
      </c>
      <c r="D116" s="55">
        <v>135500</v>
      </c>
      <c r="F116" s="26"/>
      <c r="H116" s="26"/>
      <c r="I116" s="26"/>
    </row>
    <row r="117" spans="2:9" s="1" customFormat="1" x14ac:dyDescent="0.3">
      <c r="B117" s="28" t="s">
        <v>122</v>
      </c>
      <c r="C117" s="28" t="s">
        <v>102</v>
      </c>
      <c r="D117" s="55">
        <v>24280</v>
      </c>
      <c r="F117" s="26"/>
      <c r="H117" s="26"/>
      <c r="I117" s="26"/>
    </row>
    <row r="118" spans="2:9" s="1" customFormat="1" ht="16.5" customHeight="1" x14ac:dyDescent="0.3">
      <c r="B118" s="28" t="s">
        <v>122</v>
      </c>
      <c r="C118" s="28" t="s">
        <v>103</v>
      </c>
      <c r="D118" s="55">
        <v>103137.3</v>
      </c>
      <c r="F118" s="26"/>
      <c r="H118" s="26"/>
      <c r="I118" s="26"/>
    </row>
    <row r="119" spans="2:9" s="1" customFormat="1" ht="16.5" customHeight="1" x14ac:dyDescent="0.3">
      <c r="B119" s="28" t="s">
        <v>122</v>
      </c>
      <c r="C119" s="60" t="s">
        <v>106</v>
      </c>
      <c r="D119" s="55">
        <v>150000</v>
      </c>
      <c r="F119" s="26"/>
      <c r="H119" s="26"/>
      <c r="I119" s="26"/>
    </row>
    <row r="120" spans="2:9" s="1" customFormat="1" ht="16.5" customHeight="1" x14ac:dyDescent="0.3">
      <c r="B120" s="28" t="s">
        <v>122</v>
      </c>
      <c r="C120" s="41" t="s">
        <v>104</v>
      </c>
      <c r="D120" s="29">
        <v>85000</v>
      </c>
      <c r="F120" s="26"/>
      <c r="H120" s="26"/>
      <c r="I120" s="26"/>
    </row>
    <row r="121" spans="2:9" s="1" customFormat="1" ht="16.5" customHeight="1" x14ac:dyDescent="0.3">
      <c r="B121" s="28" t="s">
        <v>122</v>
      </c>
      <c r="C121" s="41" t="s">
        <v>107</v>
      </c>
      <c r="D121" s="29">
        <v>190384.74</v>
      </c>
      <c r="F121" s="26"/>
      <c r="H121" s="26"/>
      <c r="I121" s="26"/>
    </row>
    <row r="122" spans="2:9" s="1" customFormat="1" ht="16.5" customHeight="1" x14ac:dyDescent="0.3">
      <c r="B122" s="28" t="s">
        <v>122</v>
      </c>
      <c r="C122" s="41" t="s">
        <v>109</v>
      </c>
      <c r="D122" s="29">
        <v>617500</v>
      </c>
      <c r="F122" s="26"/>
      <c r="H122" s="26"/>
      <c r="I122" s="26"/>
    </row>
    <row r="123" spans="2:9" s="1" customFormat="1" ht="16.5" customHeight="1" x14ac:dyDescent="0.3">
      <c r="B123" s="28" t="s">
        <v>122</v>
      </c>
      <c r="C123" s="41" t="s">
        <v>101</v>
      </c>
      <c r="D123" s="29">
        <v>499750</v>
      </c>
      <c r="F123" s="26"/>
      <c r="H123" s="26"/>
      <c r="I123" s="26"/>
    </row>
    <row r="124" spans="2:9" s="1" customFormat="1" ht="16.5" customHeight="1" x14ac:dyDescent="0.3">
      <c r="B124" s="28" t="s">
        <v>122</v>
      </c>
      <c r="C124" s="41" t="s">
        <v>113</v>
      </c>
      <c r="D124" s="29">
        <v>113464.96000000001</v>
      </c>
      <c r="F124" s="26"/>
      <c r="H124" s="26"/>
      <c r="I124" s="26"/>
    </row>
    <row r="125" spans="2:9" s="1" customFormat="1" ht="16.5" customHeight="1" x14ac:dyDescent="0.3">
      <c r="B125" s="28" t="s">
        <v>122</v>
      </c>
      <c r="C125" s="41" t="s">
        <v>113</v>
      </c>
      <c r="D125" s="29">
        <v>113464.96000000001</v>
      </c>
      <c r="F125" s="26"/>
      <c r="H125" s="26"/>
      <c r="I125" s="26"/>
    </row>
    <row r="126" spans="2:9" s="1" customFormat="1" ht="16.5" customHeight="1" x14ac:dyDescent="0.3">
      <c r="B126" s="28" t="s">
        <v>122</v>
      </c>
      <c r="C126" s="41" t="s">
        <v>114</v>
      </c>
      <c r="D126" s="29">
        <v>31927.5</v>
      </c>
      <c r="F126" s="26"/>
      <c r="H126" s="26"/>
      <c r="I126" s="26"/>
    </row>
    <row r="127" spans="2:9" s="1" customFormat="1" ht="16.5" customHeight="1" x14ac:dyDescent="0.3">
      <c r="B127" s="28" t="s">
        <v>122</v>
      </c>
      <c r="C127" s="41" t="s">
        <v>121</v>
      </c>
      <c r="D127" s="29">
        <v>16209.39</v>
      </c>
      <c r="F127" s="26"/>
      <c r="H127" s="26"/>
      <c r="I127" s="26"/>
    </row>
    <row r="128" spans="2:9" s="1" customFormat="1" ht="16.5" customHeight="1" x14ac:dyDescent="0.3">
      <c r="B128" s="39"/>
      <c r="C128" s="49" t="s">
        <v>78</v>
      </c>
      <c r="D128" s="67">
        <f>SUM(D110:D127)</f>
        <v>2828894.36</v>
      </c>
      <c r="F128" s="26"/>
      <c r="H128" s="26"/>
      <c r="I128" s="26"/>
    </row>
    <row r="129" spans="2:9" s="1" customFormat="1" ht="16.5" customHeight="1" x14ac:dyDescent="0.3">
      <c r="B129" s="58"/>
      <c r="C129" s="56"/>
      <c r="D129" s="59"/>
      <c r="F129" s="26"/>
      <c r="H129" s="26"/>
      <c r="I129" s="26"/>
    </row>
    <row r="130" spans="2:9" s="1" customFormat="1" ht="16.5" customHeight="1" x14ac:dyDescent="0.3">
      <c r="B130" s="76" t="s">
        <v>199</v>
      </c>
      <c r="C130" s="56"/>
      <c r="D130" s="67">
        <v>656814.36</v>
      </c>
      <c r="F130" s="26"/>
      <c r="H130" s="26"/>
      <c r="I130" s="26"/>
    </row>
    <row r="131" spans="2:9" s="1" customFormat="1" ht="16.5" customHeight="1" x14ac:dyDescent="0.3">
      <c r="B131" s="58"/>
      <c r="C131" s="56"/>
      <c r="D131" s="59"/>
      <c r="F131" s="26"/>
      <c r="H131" s="26"/>
      <c r="I131" s="26"/>
    </row>
    <row r="132" spans="2:9" s="1" customFormat="1" ht="16.5" customHeight="1" x14ac:dyDescent="0.3">
      <c r="B132" s="58"/>
      <c r="C132" s="56" t="s">
        <v>202</v>
      </c>
      <c r="D132" s="67">
        <f>+D128+D130</f>
        <v>3485708.7199999997</v>
      </c>
      <c r="F132" s="26"/>
      <c r="H132" s="26"/>
      <c r="I132" s="26"/>
    </row>
    <row r="133" spans="2:9" s="1" customFormat="1" ht="16.5" customHeight="1" x14ac:dyDescent="0.3">
      <c r="B133" s="58"/>
      <c r="C133" s="56"/>
      <c r="D133" s="59"/>
      <c r="F133" s="26"/>
      <c r="H133" s="26"/>
      <c r="I133" s="26"/>
    </row>
    <row r="134" spans="2:9" s="1" customFormat="1" ht="16.5" customHeight="1" x14ac:dyDescent="0.3">
      <c r="B134" s="58"/>
      <c r="C134" s="56"/>
      <c r="D134" s="59"/>
      <c r="F134" s="26"/>
      <c r="H134" s="26"/>
      <c r="I134" s="26"/>
    </row>
    <row r="135" spans="2:9" s="1" customFormat="1" ht="16.5" customHeight="1" x14ac:dyDescent="0.3">
      <c r="B135" s="58"/>
      <c r="C135" s="56"/>
      <c r="D135" s="59"/>
      <c r="F135" s="26"/>
      <c r="H135" s="26"/>
      <c r="I135" s="26"/>
    </row>
    <row r="136" spans="2:9" s="1" customFormat="1" ht="16.5" customHeight="1" x14ac:dyDescent="0.3">
      <c r="B136" s="58"/>
      <c r="C136" s="56"/>
      <c r="D136" s="59"/>
      <c r="F136" s="26"/>
      <c r="H136" s="26"/>
      <c r="I136" s="26"/>
    </row>
    <row r="137" spans="2:9" s="1" customFormat="1" ht="16.5" customHeight="1" x14ac:dyDescent="0.3">
      <c r="B137" s="58"/>
      <c r="C137" s="56"/>
      <c r="D137" s="59"/>
      <c r="F137" s="26"/>
      <c r="H137" s="26"/>
      <c r="I137" s="26"/>
    </row>
    <row r="138" spans="2:9" s="1" customFormat="1" ht="16.5" customHeight="1" x14ac:dyDescent="0.3">
      <c r="B138" s="58"/>
      <c r="C138" s="56"/>
      <c r="D138" s="59"/>
      <c r="F138" s="26"/>
      <c r="H138" s="26"/>
      <c r="I138" s="26"/>
    </row>
    <row r="139" spans="2:9" s="1" customFormat="1" ht="16.5" customHeight="1" x14ac:dyDescent="0.3">
      <c r="B139" s="58"/>
      <c r="C139" s="56"/>
      <c r="D139" s="59"/>
      <c r="F139" s="26"/>
      <c r="H139" s="26"/>
      <c r="I139" s="26"/>
    </row>
    <row r="140" spans="2:9" s="1" customFormat="1" ht="16.5" customHeight="1" x14ac:dyDescent="0.3">
      <c r="B140" s="68" t="s">
        <v>200</v>
      </c>
      <c r="C140"/>
      <c r="D140" s="26"/>
      <c r="F140" s="26"/>
      <c r="H140" s="26"/>
      <c r="I140" s="26"/>
    </row>
    <row r="141" spans="2:9" s="1" customFormat="1" ht="16.5" customHeight="1" x14ac:dyDescent="0.3">
      <c r="D141" s="26"/>
      <c r="F141" s="26"/>
      <c r="H141" s="26"/>
      <c r="I141" s="26"/>
    </row>
    <row r="142" spans="2:9" s="1" customFormat="1" ht="16.5" customHeight="1" x14ac:dyDescent="0.3">
      <c r="B142" s="39" t="s">
        <v>31</v>
      </c>
      <c r="C142" s="32"/>
      <c r="D142" s="33" t="s">
        <v>34</v>
      </c>
      <c r="F142" s="26"/>
      <c r="H142" s="26"/>
      <c r="I142" s="26"/>
    </row>
    <row r="143" spans="2:9" x14ac:dyDescent="0.3">
      <c r="B143" s="28" t="s">
        <v>39</v>
      </c>
      <c r="C143" s="28" t="s">
        <v>40</v>
      </c>
      <c r="D143" s="29">
        <v>3360000</v>
      </c>
      <c r="E143" s="46"/>
    </row>
    <row r="144" spans="2:9" s="1" customFormat="1" x14ac:dyDescent="0.3">
      <c r="B144" s="28" t="s">
        <v>41</v>
      </c>
      <c r="C144" s="28" t="s">
        <v>115</v>
      </c>
      <c r="D144" s="29">
        <v>114953090.81</v>
      </c>
      <c r="E144" s="46"/>
      <c r="F144" s="26"/>
      <c r="H144" s="26"/>
      <c r="I144" s="26"/>
    </row>
    <row r="145" spans="2:9" x14ac:dyDescent="0.3">
      <c r="B145" s="28" t="s">
        <v>42</v>
      </c>
      <c r="C145" s="28" t="s">
        <v>201</v>
      </c>
      <c r="D145" s="29">
        <v>67371519.879999995</v>
      </c>
    </row>
    <row r="146" spans="2:9" s="1" customFormat="1" x14ac:dyDescent="0.3">
      <c r="B146" s="28" t="s">
        <v>96</v>
      </c>
      <c r="C146" s="28" t="s">
        <v>123</v>
      </c>
      <c r="D146" s="29">
        <v>17360386.550000001</v>
      </c>
      <c r="F146" s="26"/>
      <c r="H146" s="26"/>
      <c r="I146" s="26"/>
    </row>
    <row r="147" spans="2:9" s="1" customFormat="1" x14ac:dyDescent="0.3">
      <c r="B147" s="28" t="s">
        <v>99</v>
      </c>
      <c r="C147" s="28" t="s">
        <v>100</v>
      </c>
      <c r="D147" s="29">
        <v>4400060.3099999996</v>
      </c>
      <c r="F147" s="26"/>
      <c r="H147" s="26"/>
      <c r="I147" s="26"/>
    </row>
    <row r="149" spans="2:9" ht="15.6" x14ac:dyDescent="0.3">
      <c r="D149" s="67">
        <f>SUM(D143:D148)</f>
        <v>207445057.55000001</v>
      </c>
    </row>
    <row r="150" spans="2:9" x14ac:dyDescent="0.3">
      <c r="B150" s="1"/>
      <c r="C150" s="1"/>
      <c r="D150" s="27"/>
    </row>
    <row r="151" spans="2:9" s="1" customFormat="1" x14ac:dyDescent="0.3">
      <c r="D151" s="27"/>
      <c r="F151" s="26"/>
      <c r="H151" s="26"/>
      <c r="I151" s="26"/>
    </row>
    <row r="152" spans="2:9" s="1" customFormat="1" x14ac:dyDescent="0.3">
      <c r="B152" s="43"/>
      <c r="C152" s="43"/>
      <c r="D152" s="26"/>
      <c r="F152" s="26"/>
      <c r="H152" s="26"/>
      <c r="I152" s="26"/>
    </row>
    <row r="153" spans="2:9" s="1" customFormat="1" x14ac:dyDescent="0.3">
      <c r="B153" t="s">
        <v>128</v>
      </c>
      <c r="C153"/>
      <c r="D153" s="26"/>
      <c r="F153" s="26"/>
      <c r="H153" s="26"/>
      <c r="I153" s="26"/>
    </row>
    <row r="154" spans="2:9" x14ac:dyDescent="0.3">
      <c r="B154" t="s">
        <v>48</v>
      </c>
    </row>
    <row r="155" spans="2:9" s="1" customFormat="1" x14ac:dyDescent="0.3">
      <c r="B155" s="57">
        <v>42468</v>
      </c>
      <c r="C155"/>
      <c r="D155" s="26"/>
      <c r="F155" s="26"/>
      <c r="H155" s="26"/>
      <c r="I155" s="26"/>
    </row>
    <row r="156" spans="2:9" s="1" customFormat="1" x14ac:dyDescent="0.3">
      <c r="B156" s="30"/>
      <c r="C156" s="30"/>
      <c r="D156" s="26"/>
      <c r="F156" s="26"/>
      <c r="H156" s="26"/>
      <c r="I156" s="26"/>
    </row>
    <row r="157" spans="2:9" s="1" customFormat="1" x14ac:dyDescent="0.3">
      <c r="B157"/>
      <c r="C157"/>
      <c r="D157" s="26"/>
      <c r="F157" s="26"/>
      <c r="H157" s="26"/>
      <c r="I157" s="26"/>
    </row>
    <row r="173" spans="5:5" x14ac:dyDescent="0.3">
      <c r="E173" s="26"/>
    </row>
    <row r="174" spans="5:5" x14ac:dyDescent="0.3">
      <c r="E174" s="26"/>
    </row>
    <row r="175" spans="5:5" x14ac:dyDescent="0.3">
      <c r="E175" s="26"/>
    </row>
    <row r="176" spans="5:5" x14ac:dyDescent="0.3">
      <c r="E176" s="26"/>
    </row>
    <row r="177" spans="5:5" x14ac:dyDescent="0.3">
      <c r="E177" s="26"/>
    </row>
    <row r="178" spans="5:5" x14ac:dyDescent="0.3">
      <c r="E178" s="26"/>
    </row>
    <row r="179" spans="5:5" x14ac:dyDescent="0.3">
      <c r="E179" s="26"/>
    </row>
    <row r="180" spans="5:5" x14ac:dyDescent="0.3">
      <c r="E180" s="26"/>
    </row>
    <row r="181" spans="5:5" x14ac:dyDescent="0.3">
      <c r="E181" s="26"/>
    </row>
    <row r="182" spans="5:5" x14ac:dyDescent="0.3">
      <c r="E182" s="26"/>
    </row>
    <row r="183" spans="5:5" x14ac:dyDescent="0.3">
      <c r="E183" s="26"/>
    </row>
  </sheetData>
  <mergeCells count="2">
    <mergeCell ref="B1:E1"/>
    <mergeCell ref="B2:E2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DE SITUACION</vt:lpstr>
      <vt:lpstr>ESTADO DE RESULTADO</vt:lpstr>
      <vt:lpstr>NOTAS EXPLICATIVAS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FV. Vega</dc:creator>
  <cp:lastModifiedBy>GabrielaMora</cp:lastModifiedBy>
  <cp:lastPrinted>2016-04-14T16:36:53Z</cp:lastPrinted>
  <dcterms:created xsi:type="dcterms:W3CDTF">2013-05-29T19:16:51Z</dcterms:created>
  <dcterms:modified xsi:type="dcterms:W3CDTF">2016-05-20T18:36:39Z</dcterms:modified>
</cp:coreProperties>
</file>