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35" windowWidth="15195" windowHeight="2970" activeTab="2"/>
  </bookViews>
  <sheets>
    <sheet name="EJECUCION PRESUP. MARZO" sheetId="1" r:id="rId1"/>
    <sheet name="DETALLE DE EJECUCION POR MES" sheetId="2" r:id="rId2"/>
    <sheet name="GASTOS MES DE MARZO" sheetId="3" r:id="rId3"/>
  </sheets>
  <definedNames>
    <definedName name="_xlnm.Print_Titles" localSheetId="0">'EJECUCION PRESUP. MARZO'!$4:$4</definedName>
  </definedNames>
  <calcPr fullCalcOnLoad="1"/>
</workbook>
</file>

<file path=xl/sharedStrings.xml><?xml version="1.0" encoding="utf-8"?>
<sst xmlns="http://schemas.openxmlformats.org/spreadsheetml/2006/main" count="1015" uniqueCount="554">
  <si>
    <t xml:space="preserve">DETALLE DEL GASTO,  EJECUCION PRESUPUESTARIA </t>
  </si>
  <si>
    <t>DEFENSORIA DE LOS HABITANTES DE LA REPUBLICA</t>
  </si>
  <si>
    <t xml:space="preserve">GRUPO </t>
  </si>
  <si>
    <t xml:space="preserve">SUB PARTIDA DE GASTOS </t>
  </si>
  <si>
    <t>Gasto Objeto</t>
  </si>
  <si>
    <t>Solicitado</t>
  </si>
  <si>
    <t>Comprometido</t>
  </si>
  <si>
    <t>PAGADO</t>
  </si>
  <si>
    <t>Pagado</t>
  </si>
  <si>
    <t>Cuota</t>
  </si>
  <si>
    <t>Cuota Actual</t>
  </si>
  <si>
    <t>Disponible Acumulado</t>
  </si>
  <si>
    <t>% EJECUCIÓN</t>
  </si>
  <si>
    <t xml:space="preserve">REMUNERACION  </t>
  </si>
  <si>
    <t>Sueldos para cargos fijos</t>
  </si>
  <si>
    <t>Suplencias</t>
  </si>
  <si>
    <t xml:space="preserve"> </t>
  </si>
  <si>
    <t>Tiempo extraordinario</t>
  </si>
  <si>
    <t xml:space="preserve">Recargo de Funciones </t>
  </si>
  <si>
    <t>Retribución por años servidos</t>
  </si>
  <si>
    <t>Restricción al ejercicio laboral</t>
  </si>
  <si>
    <t>Décimo tercer mes</t>
  </si>
  <si>
    <t>Salario escolar</t>
  </si>
  <si>
    <t>Otros incentivos salariales</t>
  </si>
  <si>
    <t>Contrib. Patronal al seguro de salud</t>
  </si>
  <si>
    <t>Contrib. Patronal al banco popular</t>
  </si>
  <si>
    <t>Contrib part. al seguro de pensiones</t>
  </si>
  <si>
    <t>Aporte part. régimen oblig. de pens.</t>
  </si>
  <si>
    <t>Aporte patronal de fondo de cap.Lab.</t>
  </si>
  <si>
    <t>Contrib. Part. otros fondos Adm.</t>
  </si>
  <si>
    <t>TOTAL REMUNERACIONES</t>
  </si>
  <si>
    <t>SERVICIOS</t>
  </si>
  <si>
    <t>Alquileres de edificios y locales</t>
  </si>
  <si>
    <t xml:space="preserve">Alquileres y Derechos de Telecomunicaciones </t>
  </si>
  <si>
    <t>Otros alquileres</t>
  </si>
  <si>
    <t>Servicios de agua y alcantarillado</t>
  </si>
  <si>
    <t>Servicios de energía eléctrica</t>
  </si>
  <si>
    <t>Servicios de Correo</t>
  </si>
  <si>
    <t>Servicios de telecomunicaciones</t>
  </si>
  <si>
    <t>Otros servicios básicos</t>
  </si>
  <si>
    <t xml:space="preserve">Información (Publicaciones) </t>
  </si>
  <si>
    <t>Impresión y encuadernación</t>
  </si>
  <si>
    <t xml:space="preserve">Transporte de Bienes </t>
  </si>
  <si>
    <t xml:space="preserve">Comisiones por Servicios Bancarios </t>
  </si>
  <si>
    <t>Servicios de Transferencia Electronica de Información</t>
  </si>
  <si>
    <t>Servicios de Desarrollo de Sistemas Informáticos</t>
  </si>
  <si>
    <t>Servicios Generales (Miscelaneos y Seguridad)</t>
  </si>
  <si>
    <t>Otros servicios de gestión y apoyo</t>
  </si>
  <si>
    <t>Transporte dentro del país</t>
  </si>
  <si>
    <t>Viáticos dentro del país</t>
  </si>
  <si>
    <t xml:space="preserve">Transporte al Exterior </t>
  </si>
  <si>
    <t>Viaticos al Exterior</t>
  </si>
  <si>
    <t>Seguros</t>
  </si>
  <si>
    <t>Actividades de capacitación</t>
  </si>
  <si>
    <t>Actividades protocolarias y sociales</t>
  </si>
  <si>
    <t>Gastos de representación</t>
  </si>
  <si>
    <t>Mantenimiento de edificios y locales</t>
  </si>
  <si>
    <t>Mant. Y reparación de maquinaria.</t>
  </si>
  <si>
    <t>Mant. Y reparación de equipos de trans.</t>
  </si>
  <si>
    <t>Mant. Equipo de Comunicación</t>
  </si>
  <si>
    <t>Mant. Equipo y Mob de Oficina</t>
  </si>
  <si>
    <t>Mant. Y rep de equipo de computo</t>
  </si>
  <si>
    <t>Mant. Y Rep. De otros Equipos</t>
  </si>
  <si>
    <t>Otros Impuestos (Marchamos)</t>
  </si>
  <si>
    <t>Deducibles(Accidentes)</t>
  </si>
  <si>
    <t>TOTAL SERVICIOS</t>
  </si>
  <si>
    <t xml:space="preserve">MATERIALES Y SUMINISTROS </t>
  </si>
  <si>
    <t>Combustibles y lubricantes</t>
  </si>
  <si>
    <t>Productos farmacéuticos y medicinales</t>
  </si>
  <si>
    <t>Tintas, pinturas y diluyentes</t>
  </si>
  <si>
    <t>Otros Productos Quimicos y Conexos</t>
  </si>
  <si>
    <t>Productos Agroforestales</t>
  </si>
  <si>
    <t>Alimentos y bebidas</t>
  </si>
  <si>
    <t>Materiales y productos metálicos</t>
  </si>
  <si>
    <t>Mat. Y Prod. Minerales y Asfalticos</t>
  </si>
  <si>
    <t>Madera y sus Derivados</t>
  </si>
  <si>
    <t>Materiales productos electrónicos, telefonicos y computo</t>
  </si>
  <si>
    <t>Materiales y productos de vidrio</t>
  </si>
  <si>
    <t>Materiales y productos de plástico</t>
  </si>
  <si>
    <t>Otros Mat. y productos de uso en construc. y mantenim.</t>
  </si>
  <si>
    <t>Repuestos y accesorios</t>
  </si>
  <si>
    <t>Útiles, materiales de oficina y computo</t>
  </si>
  <si>
    <t>Útiles, materiales medico hospitalario</t>
  </si>
  <si>
    <t>Productos de papel, cartón e impresos</t>
  </si>
  <si>
    <t>Textiles y vestuario</t>
  </si>
  <si>
    <t>Útiles y materiales de limpieza</t>
  </si>
  <si>
    <t>Útiles y materiales de cocina y comedor</t>
  </si>
  <si>
    <t xml:space="preserve">Otros Utiles y Materiales </t>
  </si>
  <si>
    <t>TOTAL MATERIALES Y SUMINISTROS</t>
  </si>
  <si>
    <t>Equipo de Transporte</t>
  </si>
  <si>
    <t>Equipo de Comunicación</t>
  </si>
  <si>
    <t xml:space="preserve">BIENES DURADEROS </t>
  </si>
  <si>
    <t>Equipo Mobiliario de Oficina</t>
  </si>
  <si>
    <t>Equipo y programas de computo</t>
  </si>
  <si>
    <t>Equipo sanitario, de laboratorio e investigación</t>
  </si>
  <si>
    <t>Bienes Intangibles (Licencias)</t>
  </si>
  <si>
    <t>TOTAL BIENES DURADEROS</t>
  </si>
  <si>
    <t xml:space="preserve">TRANSFERENCIAS </t>
  </si>
  <si>
    <t>Transferencias Corrientes a C.C.S.S (Seguro Pensiones)</t>
  </si>
  <si>
    <t>Transferencias Corrientes a C.C.S.S (Seguro Salud)</t>
  </si>
  <si>
    <t>Transferencias Corrientes a U.C.R</t>
  </si>
  <si>
    <t>Transferencias Corrientes a CONARE</t>
  </si>
  <si>
    <t>Becas a terceras personas</t>
  </si>
  <si>
    <t xml:space="preserve">Prestaciones Legales </t>
  </si>
  <si>
    <t>Otras prestaciones a personas (Incapacidades)</t>
  </si>
  <si>
    <t>Indemnizaciones</t>
  </si>
  <si>
    <t>TOTAL TRANSFERENCIAS</t>
  </si>
  <si>
    <t>EJECUCIÓN GLOBAL</t>
  </si>
  <si>
    <t xml:space="preserve">  </t>
  </si>
  <si>
    <t>Herramientas e instrumentos</t>
  </si>
  <si>
    <t>Equipo diverso</t>
  </si>
  <si>
    <t>Publicidad y Propaganda</t>
  </si>
  <si>
    <t>Utiles y Materiales de Resguardo y Seguridad</t>
  </si>
  <si>
    <t>PRESUPUESTO ACTUAL</t>
  </si>
  <si>
    <t>Multas</t>
  </si>
  <si>
    <t>Servicios de Ingenieria</t>
  </si>
  <si>
    <t>TRANSF. CORRIENTES A ORG. INT.</t>
  </si>
  <si>
    <t>PRESUPUESTO REAL</t>
  </si>
  <si>
    <t>Edificios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</si>
  <si>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</si>
  <si>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</si>
  <si>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</si>
  <si>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</si>
  <si>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</si>
  <si>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</si>
  <si>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</si>
  <si>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</si>
  <si>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</si>
  <si>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</si>
  <si>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</si>
  <si>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</si>
  <si>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00</t>
  </si>
  <si>
    <t>REMUNERACIONES</t>
  </si>
  <si>
    <t>001</t>
  </si>
  <si>
    <t xml:space="preserve">REMUNERACIONES BASICAS </t>
  </si>
  <si>
    <t>SUELDOS PARA CARGOS FIJOS</t>
  </si>
  <si>
    <t>SERVICIOS ESPECIALES</t>
  </si>
  <si>
    <t>SUPLENCIAS</t>
  </si>
  <si>
    <t>002</t>
  </si>
  <si>
    <t>REMUNERACIONES EVENTUALES</t>
  </si>
  <si>
    <t>TIEMPO EXTRAORDINARIO</t>
  </si>
  <si>
    <t>RECARGO DE FUNCIONES</t>
  </si>
  <si>
    <t>DISPONIBILIDAD LABORAL</t>
  </si>
  <si>
    <t>003</t>
  </si>
  <si>
    <t>INCENTIVOS SALARIALES</t>
  </si>
  <si>
    <t>RETRIBUCION POR AÑOS SERVIDOS</t>
  </si>
  <si>
    <t>RESTRICCION AL EJERCICIO LIBERAL  DE L A PROFESION</t>
  </si>
  <si>
    <t>DECIMO TERCER MES</t>
  </si>
  <si>
    <t>SALARIO ESCOLAR</t>
  </si>
  <si>
    <t>OTROS INCENTIVOS SALARIALES</t>
  </si>
  <si>
    <t>004</t>
  </si>
  <si>
    <t>CONTRIBUCIONES PATRONALES AL DESARROLLO Y LA SEGURIDAD SOCIAL</t>
  </si>
  <si>
    <t>CONTRIBUCION PATRONAL AL SEGURO DE SALUD DE LA C.C.S.S. 9.25%</t>
  </si>
  <si>
    <t>CONTRIBUCION PATRONAL AL INST. MIXTO DE AYUDA SOCIAL</t>
  </si>
  <si>
    <t>CONTRIBUCION PATRONAL AL BANCO POPULAR Y DE DESARROLLO COMUNAL .05%</t>
  </si>
  <si>
    <t>005</t>
  </si>
  <si>
    <t>CONTRIBUCION PATRON. FOND. DE PENSIONES Y OTROS FONDOS DE CAPITAL</t>
  </si>
  <si>
    <t>APORTE PATR. REGIMEN OBLIG. DE PENSIONES COMPLEMENTARIAS 1.5%</t>
  </si>
  <si>
    <t>APORTE PATRONAL DE FONDO DE CAPITALIZACION LABORAL 3%</t>
  </si>
  <si>
    <t>099</t>
  </si>
  <si>
    <t>REMUNERACIONES DIVERSAS</t>
  </si>
  <si>
    <t>GASTOS DE REPRESENTACION PERSONAL</t>
  </si>
  <si>
    <t>01</t>
  </si>
  <si>
    <t xml:space="preserve">SERVICIOS                </t>
  </si>
  <si>
    <t>ALQUILERES</t>
  </si>
  <si>
    <t>ALQUILERES DE EDIFICIOS, LOCALES, Y TERRENOS</t>
  </si>
  <si>
    <t>ALQUILERES DE MAQUINARIA, EQUIPO Y MOBILIARIO</t>
  </si>
  <si>
    <t>ALQUILER DE EQUIPO DE COMPUTO</t>
  </si>
  <si>
    <t>ALQUILER Y DERECHOS PARA TELECOMUNICACIONES</t>
  </si>
  <si>
    <t>OTROS ALQUILERES</t>
  </si>
  <si>
    <t>SERVICIOS BASICOS</t>
  </si>
  <si>
    <t>SERVICIO DE AGUA Y ALCANTARILLADO</t>
  </si>
  <si>
    <t>SERVICIO DE ENERGIA ELECTRICA</t>
  </si>
  <si>
    <t>SERVICIO DE CORREO</t>
  </si>
  <si>
    <t>SERVICIO DE TELECOMUNICACIONES</t>
  </si>
  <si>
    <t>OTROS SERVICIOS BASICOS</t>
  </si>
  <si>
    <t>SERVICIOS COMERCIALES Y FINANCIEROS</t>
  </si>
  <si>
    <t>INFORMACION</t>
  </si>
  <si>
    <t>PUBLICIDAD Y PROPAGANDA</t>
  </si>
  <si>
    <t>IMPRESIÓN, ENCUADERNACION, Y OTROS</t>
  </si>
  <si>
    <t>TRANSPORTE DE BIENES</t>
  </si>
  <si>
    <t>COMISIONES Y GASTOS POR SERVICIOS</t>
  </si>
  <si>
    <t>SERVICIO DE TRANSFERENCIA ELECTRONICA DE INFORMACION</t>
  </si>
  <si>
    <t>SERVICIO DE GESTION Y APOYO</t>
  </si>
  <si>
    <t>SERVICIOS MEDICOS Y DE LABORATORIO</t>
  </si>
  <si>
    <t>SERVICIOS JURIDICOS</t>
  </si>
  <si>
    <t>SERVICIOS DE INGENIERIA</t>
  </si>
  <si>
    <t>SERVICIOS EN CIENCIAS ECONOMICAS Y SOCIALES</t>
  </si>
  <si>
    <t>SERVICIOS DE DESARROLLO DE SISTEMAS INFORMATICOS</t>
  </si>
  <si>
    <t>SERVICIOS GENERALES</t>
  </si>
  <si>
    <t>OTROS SERVICIOS DE GESTION Y APOYO</t>
  </si>
  <si>
    <t>GASTO DE VIAJE Y DE TRANSPORTE</t>
  </si>
  <si>
    <t>TRANSPORTE DENTRO DEL PAIS</t>
  </si>
  <si>
    <t>VIATICOS DENTRO DEL PAIS</t>
  </si>
  <si>
    <t>TRANSPORTE EN EL EXTERIOR</t>
  </si>
  <si>
    <t>VIATICOS EN EL EXTERIOR</t>
  </si>
  <si>
    <t>SEGUROS, REASEGUROS Y OTRAS OBLIGACIONES</t>
  </si>
  <si>
    <t>SEGUROS</t>
  </si>
  <si>
    <t>CAPACITACION Y PROTOCOLO</t>
  </si>
  <si>
    <t>ACTIVIDADES DE CAPACITACION</t>
  </si>
  <si>
    <t>ACTIVIDADES PROTOCOLARIAS Y SOCIALES</t>
  </si>
  <si>
    <t>GASTOS DE REPRESENTACION INST.</t>
  </si>
  <si>
    <t>MANTENIMIENTO Y REPARACION</t>
  </si>
  <si>
    <t>MANTENIMIENTO DE EDIFICIOS Y LOCALES</t>
  </si>
  <si>
    <t>MANTENIMIENTO Y REPARACION DE MAQUINARIA Y EQUIPO DE PRODUCCION</t>
  </si>
  <si>
    <t>MANTENIMIENTO Y REPARACION DE EQUIPO DE TRANSPORTE</t>
  </si>
  <si>
    <t xml:space="preserve">MANTENIMIENTO Y REPARACION DE EQUIPO DE COMUNIICACION </t>
  </si>
  <si>
    <t>MANTENIMIENTO Y REPARACION DE EQUIPO Y MOBILIARIO DE OFICINA</t>
  </si>
  <si>
    <t>MANT. Y REP. DE EQUIPO DE COMPUTO Y SISTEMAS DE INFORMATICA</t>
  </si>
  <si>
    <t>MANTENIMIENTO Y REPARACION DE OTROS EQUIPOS</t>
  </si>
  <si>
    <t>IMPUESTOS</t>
  </si>
  <si>
    <t>OTROS IMPUESTOS</t>
  </si>
  <si>
    <t>SERVICIOS DIVERSOS</t>
  </si>
  <si>
    <t>DEDUCIBLES</t>
  </si>
  <si>
    <t>INTERESES MORATORIOS Y MULTAS</t>
  </si>
  <si>
    <t>OTROS SERVICIOS NO ESPECIFICADOS</t>
  </si>
  <si>
    <t>02</t>
  </si>
  <si>
    <t>MATERIALES Y SUMINISTROS</t>
  </si>
  <si>
    <t>PRODUCTOS QUIMICOS Y CONEXOS</t>
  </si>
  <si>
    <t>COMBUSTIBLES Y LUBRICANTES</t>
  </si>
  <si>
    <t>PRODUCTOS FARMACEUTICOS Y MEDICINALES</t>
  </si>
  <si>
    <t>TINTAS, PINTURAS Y DILUYENTES</t>
  </si>
  <si>
    <t>OTROS PRODUCTOS QUIMICOS</t>
  </si>
  <si>
    <t>ALIMENTOS Y PRODUCTOS AGROPECUARIOS</t>
  </si>
  <si>
    <t>PRODUCTOS PECUARIOS Y OTRAS ESPECIES</t>
  </si>
  <si>
    <t>PRODUCTOS AGROFORESTALES</t>
  </si>
  <si>
    <t>ALIMENTOS Y BEBIDAS</t>
  </si>
  <si>
    <t>MAT. Y PROD. DE USO EN LA CONSTRUCCION Y MANTENIMIENTO</t>
  </si>
  <si>
    <t>MATERIALES Y PRODUCTOS METALICOS</t>
  </si>
  <si>
    <t>MATRIALES Y PRODUCTOS MINERALES Y ASFALTICOS</t>
  </si>
  <si>
    <t>MADERA Y SUS DERIVADOS</t>
  </si>
  <si>
    <t>MATERIALES Y PRODUCTOS ELECTRICOS, TELEFONICOS DE COMPUTO</t>
  </si>
  <si>
    <t>MATERIALES Y PRODUCTOS DE VIDRIO</t>
  </si>
  <si>
    <t>MATERIALES Y PRODUCTOS DE PLASTICO</t>
  </si>
  <si>
    <t>OTROS MATERIALES Y PRODUCTOS DE USO EN CONSTRUCCION</t>
  </si>
  <si>
    <t>HERRAMIENTAS, REPUESTOS Y ACCESORIOS</t>
  </si>
  <si>
    <t>HERRAMIENTAS E INSTRUMENTOS</t>
  </si>
  <si>
    <t>REPUESTOS Y ACCESORIOS</t>
  </si>
  <si>
    <t>UTILES, MATERIALES Y SUMINISTROS DIVERSOS</t>
  </si>
  <si>
    <t>UTILES, MATERIALES DE OFICINA Y COMPUTO</t>
  </si>
  <si>
    <t>UTILES, MATERIALES MEDICO, HOSPITALARIO Y DE INVENTARIO</t>
  </si>
  <si>
    <t>PRODUCTOS DE PAPEL, CARTON E IMPRESOS</t>
  </si>
  <si>
    <t>TEXTILES Y VESTUARIO</t>
  </si>
  <si>
    <t>UTILES Y MATERIALES DE LIMPIEZA</t>
  </si>
  <si>
    <t>UTILES Y MATERIALES DE RESGUARDO Y SEGURIDAD</t>
  </si>
  <si>
    <t>UTILES Y MATERIALES DE COCINA Y COMEDOR</t>
  </si>
  <si>
    <t>OTROS UTILES, MATERIALES Y SUMINISTROS</t>
  </si>
  <si>
    <t>05</t>
  </si>
  <si>
    <t>BIENES DURADEROS</t>
  </si>
  <si>
    <t>MAQUINARIA, EQUIPO Y MOBILIARIO</t>
  </si>
  <si>
    <t>EQUIPO E TRANSPORTE</t>
  </si>
  <si>
    <t>EQUIPO DE COMUNICACIÓN</t>
  </si>
  <si>
    <t>EQUIPO Y MOBILIARIO DE OFICINA</t>
  </si>
  <si>
    <t>EQUIPOS Y PROGRAMAS DE COMPUTO</t>
  </si>
  <si>
    <t>EQUIPO SANITARIO, DE  LABATORIO E INVESTIG.</t>
  </si>
  <si>
    <t>EQUIPO Y MOBILIARIO EDUCACIONAL, DEP. Y RECREATIVO</t>
  </si>
  <si>
    <t>MAQUINARIA Y EQUIPO DIVERSO</t>
  </si>
  <si>
    <t>CONSTRUCCIONES, ADICIONES Y MEJORAS</t>
  </si>
  <si>
    <t>EDIFICIOS</t>
  </si>
  <si>
    <t xml:space="preserve">INSTALACIONES </t>
  </si>
  <si>
    <t>OTRAS CONSTRUCCIONES, ADICIONES Y MEJORAS</t>
  </si>
  <si>
    <t>BIENES DURADEROS DIVERSOS</t>
  </si>
  <si>
    <t>BIENES INTANGIBLES</t>
  </si>
  <si>
    <t>OTROS BIENES DURADEROS</t>
  </si>
  <si>
    <t>06</t>
  </si>
  <si>
    <t>TRANSFERENCIAS CORRIENTES</t>
  </si>
  <si>
    <t>TRANSFERENCIAS CORRIENTES AL SECTOR PUBLICO</t>
  </si>
  <si>
    <t>TRANSFERENCIAS CORRIENTES A INS. DESCEN</t>
  </si>
  <si>
    <t>TRANSFERENCIAS CORRIENTES A PERSONAS</t>
  </si>
  <si>
    <t>BECAS A FUNCIONARIOS</t>
  </si>
  <si>
    <t>BECAS A TERCERAS PERSONAS</t>
  </si>
  <si>
    <t>OTRAS TRANSFERENCIAS A PERSONAS</t>
  </si>
  <si>
    <t>PRESTACIONES</t>
  </si>
  <si>
    <t>PRESTACIONE LEGALES</t>
  </si>
  <si>
    <t>OTRAS PRESTACIONES A TERCERAS PERSONAS</t>
  </si>
  <si>
    <t>TRANSF.CORR. A ENTIDADES PRIV. SIN FINES DE LUCRO</t>
  </si>
  <si>
    <t>TRANSFERENCIAS CORRIENTES A FUNDACIONES</t>
  </si>
  <si>
    <t>OTRAS TRANSFERENCIAS CORRIENTES AL SECTOR PRIVADO</t>
  </si>
  <si>
    <t>INDEMNIZACIONES</t>
  </si>
  <si>
    <t>CONTRIB. PATR. AL SEGURO DE PENSIONES DE LA C.C.S.S. 5.08%</t>
  </si>
  <si>
    <t>CONTRIB. PATR. OTROS FDOS ADMINIST. POR ENTES PRIVADOS  ASOFUNDE 5%</t>
  </si>
  <si>
    <t>Servicios Médicos y de Laboratorio</t>
  </si>
  <si>
    <t>INSTALACIONES</t>
  </si>
  <si>
    <t>Servcios en Ciencias Económicas y Sociales</t>
  </si>
  <si>
    <t xml:space="preserve"> -     </t>
  </si>
  <si>
    <t>TRANSFERENCIAS AL EXTERIOR</t>
  </si>
  <si>
    <t>TRANSFERENCIAS CORRIENTES  A ORGANISMOS INTERNACIONALES</t>
  </si>
  <si>
    <t>DEFENSORIA DE LOS HABITANTES</t>
  </si>
  <si>
    <t>Presupuesto Ordinario</t>
  </si>
  <si>
    <t>PRESUPUESTO ORDINARIO</t>
  </si>
  <si>
    <t xml:space="preserve">DECRETO </t>
  </si>
  <si>
    <t>DECRETO DPGN PRESUP. EXTRAORD.</t>
  </si>
  <si>
    <t>CARGOS POR MES PROGRAMA 808 DEFENSORIA DE LOS HABITANTES-2019</t>
  </si>
  <si>
    <t>TOTAL PRESUPUESTO ORDINARIO  2019</t>
  </si>
  <si>
    <t>FRANCISCO VEGA BADILLA</t>
  </si>
  <si>
    <t>CONTABILIDAD</t>
  </si>
  <si>
    <t>DECRETO  H-003-2019</t>
  </si>
  <si>
    <t>DEFENSORÍA DE LOS HABITANTES DE LA REPÚBLICA</t>
  </si>
  <si>
    <t>TOTAL INGRESOS RECIBIDOS AL 31 DE MARZO DEL 2019</t>
  </si>
  <si>
    <t>AL 31 DE MARZO DEL 2019</t>
  </si>
  <si>
    <t>Informe de Gastos mes de marzo 2019</t>
  </si>
  <si>
    <t>Recarga Automática Tarjeta Quick Pass</t>
  </si>
  <si>
    <t>Transf.SRHN-1359-18 C.Ch.-S.Carlos(1806)</t>
  </si>
  <si>
    <t>Transf.SRCH-1360-19 CChica-Liberia(1807)</t>
  </si>
  <si>
    <t>PEGGY MARÍN ROJAS *CN-PZ</t>
  </si>
  <si>
    <t>CATALINA CRESPO SANCHO</t>
  </si>
  <si>
    <t>TRANSF. BANCO 23738653</t>
  </si>
  <si>
    <t>TRANSF. BANCO 23739090</t>
  </si>
  <si>
    <t>TRANSF. BANCO 6228</t>
  </si>
  <si>
    <t>TRANSF. BANCO 23726275</t>
  </si>
  <si>
    <t>TRANSF. BANCO 24011397</t>
  </si>
  <si>
    <t>TRANSF. BANCO 24209378</t>
  </si>
  <si>
    <t>TRANSF. BANCO 2443604</t>
  </si>
  <si>
    <t>TRANSF. BANCO 24324781</t>
  </si>
  <si>
    <t>TRANSF. BANCO 24724129</t>
  </si>
  <si>
    <t>TRANSF. BANCO 24731440</t>
  </si>
  <si>
    <t>TRANSF. BANCO 24723557</t>
  </si>
  <si>
    <t>TRANSF. BANCO 24722556</t>
  </si>
  <si>
    <t>TRANSF. BANCO 24723194</t>
  </si>
  <si>
    <t>TRANSF. BANCO 24804170</t>
  </si>
  <si>
    <t>TRANSF. BANCO 24804420</t>
  </si>
  <si>
    <t>TRANSF. BANCO 24804589</t>
  </si>
  <si>
    <t>TRANSF. BANCO 6229</t>
  </si>
  <si>
    <t>TRANSF. BANCO 24905052</t>
  </si>
  <si>
    <t>TRANSF. BANCO 24905517</t>
  </si>
  <si>
    <t>TRANSF. BANCO 24905848</t>
  </si>
  <si>
    <t>TRANSF. BANCO24890629</t>
  </si>
  <si>
    <t>TRANSF. BANCO 24890415</t>
  </si>
  <si>
    <t>TRANSF. BANCO 24904743</t>
  </si>
  <si>
    <t>TRANSF. BANCO 24904505</t>
  </si>
  <si>
    <t>TRANSF. BANCO25007367</t>
  </si>
  <si>
    <t>TRANSF. BANCO 25006528</t>
  </si>
  <si>
    <t>TRANSF. BANCO 6230</t>
  </si>
  <si>
    <t>TRANSF. BANCO 25401229</t>
  </si>
  <si>
    <t>TRANSF. BANCO 25434462</t>
  </si>
  <si>
    <t>TRANSF. BANCO 25434810</t>
  </si>
  <si>
    <t>TRANSF. BANCO25400834</t>
  </si>
  <si>
    <t>TRANSF. BANCO 6231</t>
  </si>
  <si>
    <t>TRANSF. BANCO 25517880</t>
  </si>
  <si>
    <t>TRANSF. BANCO 25517494</t>
  </si>
  <si>
    <t>TRANSF. BANCO 6232</t>
  </si>
  <si>
    <t>TRANSF. BANCO 25542833</t>
  </si>
  <si>
    <t>TRANSF. BANCO 25965163</t>
  </si>
  <si>
    <t>TRANSF. BANCO 25974503</t>
  </si>
  <si>
    <t>TRANSF. BANCO 25975026</t>
  </si>
  <si>
    <t>TRANSF. BANCO 26039828</t>
  </si>
  <si>
    <t>TRANSF. BANCO 25975489</t>
  </si>
  <si>
    <t>TRANSF. BANCO 25974811</t>
  </si>
  <si>
    <t>TRANSF. BANCO 6233</t>
  </si>
  <si>
    <t>TRANSF. BANCO 2485061</t>
  </si>
  <si>
    <t>SOLUCIONES EN REPUESTOS S. A.</t>
  </si>
  <si>
    <t>INSTITUTO NACIONAL DE SEGUROS</t>
  </si>
  <si>
    <t>CAJA COSTARRICENSE DE SEGURO SOCIAL</t>
  </si>
  <si>
    <t>CALLMYWAY N Y S. A.</t>
  </si>
  <si>
    <t>SERVICIOS NITIDOS PROFESIONALES (SNP) S A</t>
  </si>
  <si>
    <t>VÍCTOR ROJAS GONZÁLEZ</t>
  </si>
  <si>
    <t>UNIVERSIDAD DE COSTA RICA</t>
  </si>
  <si>
    <t>UNION DE TRABAJADORES AGROINDUSTRIALES DEL CANTON</t>
  </si>
  <si>
    <t>MEI R L J LIBERIA S. A.</t>
  </si>
  <si>
    <t xml:space="preserve">RADIOGRAFICA COSTARRICENSE S. A. </t>
  </si>
  <si>
    <t>RPOST S. A.</t>
  </si>
  <si>
    <t>ASOFUNDE</t>
  </si>
  <si>
    <t>DISTRIBUIDORA GRUPO MULTISA S. A.</t>
  </si>
  <si>
    <t>DOCUMENT MANAGEMENT SOLUTION DMS SRL</t>
  </si>
  <si>
    <t>MANEJO PROFESIONAL DE DESECHO S. A.</t>
  </si>
  <si>
    <t>MINISTERIO DE HACIENDA</t>
  </si>
  <si>
    <t>INST. COSTARRICENSE DE ELECTRICIDAD</t>
  </si>
  <si>
    <t>COOPERATIVA DE ELECTRIFICACION RURAL DE SAN CARLOS (COOPELESCA R.L.)</t>
  </si>
  <si>
    <t>SOAGUI S. A.</t>
  </si>
  <si>
    <t>SONDA TECNOLOGIAS DE INFORMACION DE C.R. S.A.</t>
  </si>
  <si>
    <t>MUNICIPALIDAD DE SAN CARLOS</t>
  </si>
  <si>
    <t>MUNICIPALIDAD DE SAN JOSÉ</t>
  </si>
  <si>
    <t>JORGE ENRIQUE ALFARO ZÚÑIGA</t>
  </si>
  <si>
    <t>CORREOS DE COSTA RICA S. A.</t>
  </si>
  <si>
    <t>MARVIN GERARDO ALPIZAR BLANCO</t>
  </si>
  <si>
    <t>VIVIAN MEDINA JIMENEZ</t>
  </si>
  <si>
    <t>COMPAÑÍA NAL. DE FUERZA Y LUZ S. A.</t>
  </si>
  <si>
    <t>CYBERFUEL S. A.</t>
  </si>
  <si>
    <t>ORCHA INDUSTRIAL SOCIEDAD ANONIMA</t>
  </si>
  <si>
    <t>IMPORTACIONES R C DE COSTA RICA S. A.</t>
  </si>
  <si>
    <t>SANTA BARBARA TECHNOLOGY SOCIEDAD ANONIMA</t>
  </si>
  <si>
    <t>ELIETH MARIA ARAYA AGUILAR</t>
  </si>
  <si>
    <t>ALVARO ANTONIO PANIAGUA NU\EZ</t>
  </si>
  <si>
    <t>LUIS GUILLERMO QUESADA GARCIA</t>
  </si>
  <si>
    <t>SERVICIO DE MONITOREO ELECTRONICO ALFA S. A.</t>
  </si>
  <si>
    <t>SEGURIDAD Y VIGILANCIA SEVIN LIMITADA</t>
  </si>
  <si>
    <t>NAVEGACION SATELITAL DE COSTA RICA S. A.</t>
  </si>
  <si>
    <t>INST. COSTARRICENSE DE ACUEDUCTOS Y ALCANTARILLADOS</t>
  </si>
  <si>
    <t>ACG ARISOL CONSULTING GROUP SOCIEDAD ANONIMA</t>
  </si>
  <si>
    <t>Reintegro Fdo.Trabajo-2019 DHR  Res.100012  Reg.103-808-10101</t>
  </si>
  <si>
    <t>Reintegro Fdo.Trabajo-2019 DHR  Res.100014  Reg.103-808-10303</t>
  </si>
  <si>
    <t>Reintegro Fdo.Trabajo-2019 DHR  Res.100016  Reg.103-808-10406</t>
  </si>
  <si>
    <t>Reintegro Fdo.Trabajo-2019 DHR  Res.100019  Reg.103-808-10502</t>
  </si>
  <si>
    <t>Reintegro Fdo.Trabajo-2019 DHR  Res.100020  Reg.103-808-10805</t>
  </si>
  <si>
    <t>Reintegro Fdo.Trabajo-2019 DHR  Res.100024  Reg.103-808-20203</t>
  </si>
  <si>
    <t>Reintegro Fdo.Trabajo-2019 DHR  Res.100025  Reg.103-808-20301</t>
  </si>
  <si>
    <t>Reintegro Fdo.Trabajo-2019 DHR  Res.100026  Reg.103-808-20304</t>
  </si>
  <si>
    <t>Reintegro Fdo.Trabajo-2019 DHR  Res.100027  Reg.103-808-20401</t>
  </si>
  <si>
    <t>Reintegro Fdo.Trabajo-2019 DHR  Res.100028  Reg.103-808-20402</t>
  </si>
  <si>
    <t>Reintegro Fdo.Trabajo-2019 DHR  Res.100030  Reg.103-808-29903</t>
  </si>
  <si>
    <t>Reintegro Fdo.Trabajo-2019 DHR  Res.100032  Reg.103-808-29905</t>
  </si>
  <si>
    <t>Reintegro Fdo.Trabajo-2019 DHR  Res.100033  Reg.103-808-29999</t>
  </si>
  <si>
    <t>Alquiler Estacionam. DH-32 Ofic.Reg.Liberia FEB-19  Fact.Gob.047-19  OP.15003/SP.200001  Reg.103-808-10101</t>
  </si>
  <si>
    <t>Renov.Pólizas: Responsabilidad Civil Gral. 01-01-RCG-10655-08 31/12/18-31/12/19 y AUTOMÓVILES 01-17-AUM-56-33  Fact.Gob.105-19  OP.15027/SP.200012  Reg.103-808-10601 ¢9,562,882 (2%Ret.¢10,368)</t>
  </si>
  <si>
    <t>Emisión Póliza Equipo Electrónico 01-01-EEM-99-00 01/01/19-01/01/20  Fact.Gob.109-19  OP.15027/SP.200012  Reg.103-808-10601 ¢1,947,694 (2%Ret.¢38,953.88)</t>
  </si>
  <si>
    <t>Cont.Estatal Seg.de Pensiones ENE-19 y SAL.ESCOLAR 2018 Ley #17 22/10/1943 y Reglam.6898 07/02/1995 y sus reformas  Fact.Gob.107-19  Res.100008  Reg.103-808-60103 IP-200</t>
  </si>
  <si>
    <t>Cont.Estatal Seg.de Salud ENE-19 y SAL.ESCOLAR 2018 Ley #17 22/10/1943 y Reglam.6898 07/02/1995 y sus reformas  Fact.Gob.107-19  Res.100009  Reg.103-808-60103 IP-202</t>
  </si>
  <si>
    <t>SICOP Serv.Hosp.Telefonía IP Hospedado en la Nube (Alq+Tels) ENE-19  OP.15015/SP.200005  Reg.103-808-10204 ¢673,748.91 (2%Ret.¢13,749.98)</t>
  </si>
  <si>
    <t>SICOP Servicio Limpieza ENE-19  Contrato015023/SP.200010  Reg.103-808-10406 ¢2,994,955.37 (2%Ret.¢59,899.10)</t>
  </si>
  <si>
    <t>Renovación Póliza Riesgos del Trabajo 01-01-RT-195333-00 01/01/19-31/12/19 y Liquidación 2018  Fact.Gob.112-19  OP.15027/SP.200012  Reg.103-808-10601</t>
  </si>
  <si>
    <t>VIÁTICOS Pago Gira Tortuguero 13,14/02/19  Res.100018  Reg.103-808-10501</t>
  </si>
  <si>
    <t>VIÁTICOS Pago Gira Tortuguero 13,14/02/19  Res.100019  Reg.103-808-10502</t>
  </si>
  <si>
    <t>Aporte DHR Convenio Facultad de Derecho-UCR Año 2019  Fact.Gob.023-19  Res.100006  Reg.103-808-60103 IP-204</t>
  </si>
  <si>
    <t>Alquiler Estacionam. DH-32 Ofic.Reg.Liberia ENE-19  Fact.Gob.102-19  OP.15003/SP.200001  Reg.103-808-10101</t>
  </si>
  <si>
    <t>Alquiler Local Ofic.Reg.P.Z. FEB-19  Fact.Gob.106-19   OP.15007/SP.200001  Reg.103-808-10101 ¢480,953 (2%Ret.¢9,619.05)</t>
  </si>
  <si>
    <t>Alquiler Local Ofic.Reg.Liberia FEB-19  Fact.Gob.108-19   OP.15005/SP.200001  Reg.103-808-10101 ¢826,005 (2%Ret.¢16,520.10)</t>
  </si>
  <si>
    <t>Serv.Telemáticos ENE-19  Fact.Gob.110-19  OP.15016/SP.200005  Reg.103-808-10204 ¢203,175.11 (2%Ret.¢4,114.94)</t>
  </si>
  <si>
    <t>Cobro Serv.Uso de la Plataforma MERLINK-SICOP ENE-19  Fact.Gob.111-19  OP.15020/SP.200008  Reg.103-808-10306 ¢61,417 (2%Ret.¢1,228.34)</t>
  </si>
  <si>
    <t>Serv.Correo Electrónico Certificado 13/12/18-12/01/19  Fact.Gob.076-19  OP.15021/SP.200009  Reg.103-808-10307 ¢564,859.96 (2%Ret.¢11,297.20)</t>
  </si>
  <si>
    <t>Serv.Correo Electrónico Certificado 13/01/19-12/02/19  Fact.Gob.077-19  OP.15021/SP.200009  Reg.103-808-10307 ¢1,082,107.20 (2%Ret.¢21,642.14)</t>
  </si>
  <si>
    <t>Pago 5% Aporte Patronal FEB-19  Fact.Gob.116-19  Res.100910  Reg.103-808-00505</t>
  </si>
  <si>
    <t>SICOP Serv.Mant.Prev.1-Aire Acondcionado Ofic.Ctl.DHR  Contrato015036/SP.200029  Reg.103-808-10807 ($90x¢608.50)</t>
  </si>
  <si>
    <t>SICOP Serv.Mant.Prev.1-Aire Acondcionado Ofic.Ctl.DHR  Contrato015036/SP.200029  Reg.103-808-10807 ($75x¢608.50)</t>
  </si>
  <si>
    <t>SICOP Serv.Custodia y Adm.Documentos FEB-19  OP.15025/SP.200010  Reg.103-808-10406 ¢508,439.74 (2%Ret.¢10,168.79)($826.57X¢615.12)</t>
  </si>
  <si>
    <t>SICOP Serv.Prof.Mensual Recolección, Tratamiento y Disposición Final Residuos Biopeligrosos ENE-19  Contrato015039/SP.200048   Reg.103-808-10299</t>
  </si>
  <si>
    <t>SICOP Serv.Hosp.Telefonía IP Hospedado en la Nube (Alq+Tels) FEB-19  OP.15015/SP.200005  Reg.103-808-10204 ¢717,392.17 (2%Ret.¢14,427.84)</t>
  </si>
  <si>
    <t>Pago Retención 2% Impto. s/Renta FEB-19 (Vence 15-Mar-19)</t>
  </si>
  <si>
    <t>Serv.Electricidad Ofic.Reg.Liberia FEB-19  Fact.Gob.118-19  OP.15010/SP.200003  Reg.103-808-10202 (Vence15/03/19 Loc.154006324000)</t>
  </si>
  <si>
    <t>Serv.Electricidad Ofic.Reg.PZ FEB-19  Fact.Gob.119-19  OP.15010/SP.200003  Reg.103-808-10202 (Vence26/03/19 Loc.166070300234)</t>
  </si>
  <si>
    <t>Serv.Electricidad Ofic.Reg.Cdad.Neilly MAR-19  Fact.Gob.129-19  OP.15010/SP.200003  Reg.103-808-10202 (Vence29/03/19 Loc.211003716800)</t>
  </si>
  <si>
    <t>Serv.Electricidad Ofic.Reg.Limón MAR-19  Fact.Gob.130-19  OP.15010/SP.200003  Reg.103-808-10202 (Vence29/03/19 Loc.11104833100)</t>
  </si>
  <si>
    <t>Serv.Electricidad Ofic.Reg.SanCarlos MAR-19  Fact.Gob.124-19  OP.15011/SP.200003  Reg.103-808-10202 (Vence09/05/19)</t>
  </si>
  <si>
    <t>Alquiler Local Ofic.Reg.Ptnas 23/01/19-22/02/19  Fact.Gob.113-19  OP.15006/SP.200001  Reg.103-808-10101</t>
  </si>
  <si>
    <t>Pago Diferencial Serv.Apoyo Especializado p/Migración Servidores Data Center  Fact.Gob.114-19  OP.15037/SP.200033 Reg.103-808-10499 ¢300,749.22(2%Ret.¢6,014.98) $9,308.24x(¢610.49-¢578.18) (Ref.: SPMPO #131 11/01/19)</t>
  </si>
  <si>
    <t>Serv.Correo Electrónico Certificado 13/11/18-12/12/18  Fact.Gob.117-19  OP.15095/SP.200213 ¢959,763.82 y OP.15021/SP.200009 ¢284,223.16  Reg.103-808-10307 ¢1,243,986.98 (2%Ret.¢24,879.73)</t>
  </si>
  <si>
    <t>Serv.AguaMedida, Recolecc.Basura FEB-19   Fact.Gob.121-19  OP.15019/SP.200006  Reg.103-808-10299</t>
  </si>
  <si>
    <t>Serv.Urbanos Ajuste en Limpieza según Gac.237 20/12/18  Fact.Gob.122-19  OP.15018/SP.200006  Reg.103-808-10299</t>
  </si>
  <si>
    <t>Alquiler Local Ofic.Reg.Cdad.Neilly 28/01/18-28/02/19  Fact.Gob.123-19  OP.15004/SP.200001  Reg.103-808-10101 ¢728,108.70 (2%Ret.¢14,562.15)</t>
  </si>
  <si>
    <t>SICOP Serv.Correspondencia y Fax FEB-19  OP.15013/SP.20004  Reg.103-808-10203 ¢908,735 (2%Ret.¢18,174.70)</t>
  </si>
  <si>
    <t>VIÁTICOS Pago Gira San José 19,20/02/19  Res.100019  Reg.103-808-10502</t>
  </si>
  <si>
    <t>VIÁTICOS Pago Gira San José 19,20/02/19  Res.100018 ¢2,530 y Res.100034 ¢2,170  Reg.103-808-10501</t>
  </si>
  <si>
    <t>VIÁTICOS Pago Gira San José 19,20,21/02/19  Res.100019  Reg.103-808-10502</t>
  </si>
  <si>
    <t>VIÁTICOS Pago Giras San José: 21/02/19 y 26/02/19 ¢8,350 c/u Res.100019  Reg.103-808-10502</t>
  </si>
  <si>
    <t xml:space="preserve"> Serv.Electricidad Ofic.Ctl.DHR MAR-19  Fact.Gob.131-19  OP.15012/SP.200003  Reg.103-808-10202 ¢1,508,170 (2%Ret.¢30,163.40)  (Vence 25/03/19 Loc.0401701190)</t>
  </si>
  <si>
    <t>Serv.Correo Electrónico Certificado 13/02/19-12/03/19  Fact.Gob.132-19  OP.15021/SP.200009  Reg.103-808-10307 ¢1,164,043.60 (2%Ret.¢23,280.87)</t>
  </si>
  <si>
    <t>Serv.Electricidad Ofic.Reg.Ptnas MAR-19  Fact.Gob.140-19  OP.15010/SP.200003  Reg.103-808-10202 (Vence29/03/19 Loc.131006429600)</t>
  </si>
  <si>
    <t>Serv.Cloud Computing Período 30-03-2019 a 30-03-2020  Fact.Gob.143-19  OP.15042/SP.200035  Reg.103-808-10204 ($598 x ¢604.75)</t>
  </si>
  <si>
    <t>SICOP Serv.Prof. Recolección, Tratamiento y Disposición Final Residuos Biopeligrosos AGO-18  Contrato047001/SP.200034  Reg.103-808-10299</t>
  </si>
  <si>
    <t>SICOP Serv.Prof. Recolección, Tratamiento y Disposición Final Residuos Biopeligrosos SET-18  Contrato047001/SP.200034  Reg.103-808-10299</t>
  </si>
  <si>
    <t>SICOP Serv.Prof. Recolección, Tratamiento y Disposición Final Residuos Biopeligrosos OCT-18  Contrato047001/SP.200034  Reg.103-808-10299</t>
  </si>
  <si>
    <t>SICOP Serv.Prof. Recolección, Tratamiento y Disposición Final Residuos Biopeligrosos NOV-18  Contrato047001/SP.200034  Reg.103-808-10299</t>
  </si>
  <si>
    <t>SICOP Serv.Prof. Recolección, Tratamiento y Disposición Final Residuos Biopeligrosos DIC-18  Contrato047001/SP.200034  Reg.103-808-10299</t>
  </si>
  <si>
    <t>SICOP Serv.Prof. Recolección, Tratamiento y Disposición Final Residuos Biopeligrosos FEB-19  Contrato015039/SP.200048  Reg.103-808-10299</t>
  </si>
  <si>
    <t>SICOP 200-Bolsa 500g Café Orlich p/Percolador  Contrato043006/SP.200028  Reg.103-808-20203 ¢350,000 (2%Ret.¢7,000)</t>
  </si>
  <si>
    <t>SICOP Azúcar, Crema p/Café, Endulzante, Té  Contrato043005/SP.200028  Reg.103-808-20203</t>
  </si>
  <si>
    <t>SICOP Servicio Limpieza FEB-19  Contrato015023/SP.200010  Reg.103-808-10406 ¢2,994,955.37 (2%Ret.¢59,899.10)</t>
  </si>
  <si>
    <t>SICOP Mant.Correctivo o Reparación Equipo CANON IR2520  Contrato043003/SP.200019  Reg.103-808-10808 ¢553,891.73 (2%Ret.¢11,077.83)</t>
  </si>
  <si>
    <t>VIÁTICOS Pago Gira Cutris 04/03/19  Res.100019  Reg.103-808-10502</t>
  </si>
  <si>
    <t>VIÁTICOS Pago Gira San José 07/03/19  Res.100019  Reg.103-808-10502</t>
  </si>
  <si>
    <t>VIÁTICOS Pago Gira AltoComte, Golfito 11,12/03/19  Res.100019  Reg.103-808-10502</t>
  </si>
  <si>
    <t>VIÁTICOS Pago Giras Varias: GV104-19 LimónyCahuita 12-14/03/19 ¢70,950 y GV105-19 Ptnas.15/03/19 ¢8,350  Res.100018  Reg.103-808-10502</t>
  </si>
  <si>
    <t>SICOP Serv.Monitoreo Alarma y Resp.Armada Ofics.Regs. Limón, Ptnas, Liberia y PZ ENE-19  OP.15024/SP.200010  Reg.103-808-10406</t>
  </si>
  <si>
    <t>SICOP Serv.Monitoreo Alarma y Resp.Armada Ofic.Reg. San Carlos ENE-19  OP.15024/SP.200010  Reg.103-808-10406</t>
  </si>
  <si>
    <t>SICOP Serv.Monitoreo Alarma y Resp.Armada Ofics.Regs. Limón, Ptnas, Liberia y PZ FEB-19  OP.15024/SP.200010  Reg.103-808-10406</t>
  </si>
  <si>
    <t>SICOP Serv.Monitoreo Alarma y Resp.Armada Ofic.Reg. San Carlos FEB-19  OP.15024/SP.200010  Reg.103-808-10406</t>
  </si>
  <si>
    <t>SICOP Servicio Seguridad y Vigilancia ENE-19  Contrato015022/SP.200010  Reg.103-808-10406 ¢4,968,958.40 (2%Ret.¢99,379.10)</t>
  </si>
  <si>
    <t>SICOP Servicio Seguridad y Vigilancia FEB-19  Contrato015022/SP.200010  Reg.103-808-10406 ¢4,968,958.40 (2%Ret.¢99,379.10)</t>
  </si>
  <si>
    <t>Serv.Adm.Flotilla y Localizac.Satelital GPS 12-Dispositivos Rastreo y AccesoWeb DIC-18  Fact.Gob.144-19  OP.15078/SP.200033  Reg.103-808-10204 ($300x¢603.10)</t>
  </si>
  <si>
    <t>Serv.Adm.Flotilla y Localizac.Satelital GPS 12-Dispositivos Rastreo y AccesoWeb ENE-19  Fact.Gob.141-19  OP.15017/SP.200005  Reg.103-808-10204 ($300x¢612.21)</t>
  </si>
  <si>
    <t>Serv.Adm.Flotilla y Localizac.Satelital GPS 12-Dispositivos Rastreo y AccesoWeb FEB-19  Fact.Gob.142-19  OP.15017/SP.200005  Reg.103-808-10204 ($300x¢616.45)</t>
  </si>
  <si>
    <t>Serv.AyA Ofic.Reg.Ptnas.11/02/19  Fact.Gob.133-19  OP.15009/SP.200014  Reg.103-808-10201</t>
  </si>
  <si>
    <t>Serv.AyA Ofic.Reg.Cdad.Neilly 11/02/19  Fact.Gob.134-19  OP.15009/SP.200014  Reg.103-808-10201</t>
  </si>
  <si>
    <t>Serv.AyA Ofic.Ctl.DHR 15/02/19  Fact.Gob.135-18  OP.15009/SP.200014  Reg.103-808-10201 ¢1,683,420 (2%Ret.¢33,668.40)</t>
  </si>
  <si>
    <t>Serv.AyA Ofic.Reg.Limón 01/02/19  Fact.Gob.136-19  OP.15009/SP.200014  Reg.103-808-10201</t>
  </si>
  <si>
    <t>Serv.AyA Ofic.Reg.Liberia 06/02/19  Fact.Gob.137-19  OP.15009/SP.200014  Reg.103-808-10201</t>
  </si>
  <si>
    <t>Serv.Tels FEB-19  Fact.Gob.163-19  OP.15014/SP.200005  Reg.103-808-10204 ¢3,638,351.70 (2%Ret.¢72,767.03)</t>
  </si>
  <si>
    <t>Serv.Tels FEB-19  Fact.Gob.164-19  OP.15014/SP.200005  Reg.103-808-10204 ¢396,418.21 (2%Ret.¢7,928.36)</t>
  </si>
  <si>
    <t>Serv.Tels FEB-19  Fact.Gob.165-19  OP.15014/SP.200005  Reg.103-808-10204 ¢73,482.24 (2%Ret.¢1,469.64)</t>
  </si>
  <si>
    <t>Gastos de Representación en Recepción Ofrecida Diputados 18/03/19  Fact.Gob.166-19  Res.100035  Reg.103-808-10703</t>
  </si>
  <si>
    <t>Capac.HotelRadisson 04,11,18,19/03/2019,  KarenRománGuerrero y LauraAlvaradoPorras, "Jurisprudencia en Contratación Administrativa"  Fact.Gob.167-19  OP.15031/SP.200017  Reg.103-808-10701</t>
  </si>
  <si>
    <t>Serv.Telemáticos FEB-19  Fact.Gob.168-19  OP.15016/SP.200005  Reg.103-808-10204 ¢206,126.63 (2%Ret.¢4,091.82)</t>
  </si>
  <si>
    <t>Reintegro Fdo.Trabajo-2018 DHR  Res.10018  Reg.103-808-10501</t>
  </si>
  <si>
    <t>Reintegro Fdo.Trabajo-2019 DHR  Res.100022  Reg.103-808-20101</t>
  </si>
  <si>
    <t>TD-016-2019 CTA #TRANF.CTES</t>
  </si>
  <si>
    <t>TD-017-2019 CTA #TRANF.CTES</t>
  </si>
  <si>
    <t>TD-018-2019 CTA #TRANF.CTES</t>
  </si>
  <si>
    <t>TD-019-2019 CTA #TRANF.CTES</t>
  </si>
  <si>
    <t>TD-021-2019 CTA #TRANF.CTES</t>
  </si>
  <si>
    <t>TD-022-2019 CTA #TRANF.CTES</t>
  </si>
  <si>
    <t>TD-023-2019 CTA #TRANF.CTES</t>
  </si>
  <si>
    <t>BANCO NACIONAL DE COSTA RICA</t>
  </si>
  <si>
    <t>REINTERGO FONDO DE TESOERERIA NUMERO 1358</t>
  </si>
  <si>
    <t xml:space="preserve">JUANITA LEE CERDAS </t>
  </si>
  <si>
    <t>REINTEGRO FONDO DE CAJA CHICA PROVEEDURÍA NUMERO 1361</t>
  </si>
  <si>
    <t>KAREN ROMÁN GUERRERO</t>
  </si>
  <si>
    <t>REINTEGRO FONDO DE CAJA CHICA PROVEEDURÍA NUMERO 1362</t>
  </si>
  <si>
    <t>MARVIN ALPIZAR BLANCO</t>
  </si>
  <si>
    <t>Adelanto Gira a Limón, traslado Personal Director de Protección Especial</t>
  </si>
  <si>
    <t xml:space="preserve">Marvin Fernández Ramírez </t>
  </si>
  <si>
    <t xml:space="preserve">Nazareth Correa Rodríguez </t>
  </si>
  <si>
    <t>Pago de gira realizada a San José, liquidación GV-068 y GT-007</t>
  </si>
  <si>
    <t xml:space="preserve">Julio Hernández Ramírez </t>
  </si>
  <si>
    <t>Adelanto gira a Liberia, traslado personal Director de Regionales</t>
  </si>
  <si>
    <t>Adelanto gira a Liberia Guanacaste, traslado Ana Lorena Montero</t>
  </si>
  <si>
    <t xml:space="preserve">Ana L. Montero Badilla </t>
  </si>
  <si>
    <t>Adelanto Gira a Libería, Coordinación para seguimiento de Redes de Usuraios de los Servicios Públicos en la Región Chorotega</t>
  </si>
  <si>
    <t xml:space="preserve">Roberto De Prado Lizano </t>
  </si>
  <si>
    <t>Adelanto Gira a San José, Reunión Mensiual Jefaturas</t>
  </si>
  <si>
    <t xml:space="preserve">José P.Alpízar Rodríguez </t>
  </si>
  <si>
    <t>Adelanto gira a Ríos Claro, reunión GAT Sur Río Claro e inspección Alto Comte</t>
  </si>
  <si>
    <t>Adelanto Gira a Limón Proceso de redes de Usuraios Región Atlántica</t>
  </si>
  <si>
    <t xml:space="preserve">Hannia Silesky Jiménez </t>
  </si>
  <si>
    <t>Rebeca Gallardo Barquero</t>
  </si>
  <si>
    <t xml:space="preserve">Carolina Ramírez Ramírez </t>
  </si>
  <si>
    <t>Adelanto Gira  a Ciudad Neilly y Perez Zeledón Revisión Expedientes y cumplimiento Matriz Control Interno</t>
  </si>
  <si>
    <t>Juan J.Arroyo Sánchez</t>
  </si>
  <si>
    <t>Adelanto gira a Ciudad Neilly, traslado de personal Dra. Peggy Marín, Mario Figueroa y Carolina Ramirez</t>
  </si>
  <si>
    <t>Adelanto gira a Paquera y Cóbamo, inspección Santa Fe de Cóbano Ext. 282943-2019SI</t>
  </si>
  <si>
    <t xml:space="preserve">Álvaro Alejandro Portillo Luna </t>
  </si>
  <si>
    <t>Pago de gira realizada a Limón Prevención movimiento Social APM Terminals Liq. GV-087</t>
  </si>
  <si>
    <t xml:space="preserve">Luis Gmo. Quesada García </t>
  </si>
  <si>
    <t>Pago de Giras realizadas a Puntarenas, Libería, Paso Canoas y Liberia, GV-063-064-082 y 084</t>
  </si>
  <si>
    <t xml:space="preserve">Walter Meza Dall'Anese </t>
  </si>
  <si>
    <t>Pago de gira realizada a Perez Zeledón  reunión con el personal sede regional, cumplimiento de matriz control interno Liq. GV-089</t>
  </si>
  <si>
    <t xml:space="preserve">Álvaro Paniagua Núñez </t>
  </si>
  <si>
    <t>Pago de giras realizada a San José Manejo Estrés y la Ansiedad, Liq GV-077 y GT-012</t>
  </si>
  <si>
    <t>Pago de giras realizada a San José Manejo Estrés y la Ansiedad, Liq GV-074 y GT-009</t>
  </si>
  <si>
    <t>Pago de giras realizada a San José Manejo Estrés y la Ansiedad, Liq GV-076 y GT-011</t>
  </si>
  <si>
    <t>Pago de Gira realizada a Golfito, Traslado Funcionarios de Portección especial, GV-098</t>
  </si>
  <si>
    <t>Fabricio Bolaños Chavarría</t>
  </si>
  <si>
    <t>Jerhyn Varela Vargas</t>
  </si>
  <si>
    <t>Floria Coronado Bolaños</t>
  </si>
  <si>
    <t>Pago de gira realizada a Limón Prevención movimiento Social APM Terminals Liq. GV-95</t>
  </si>
  <si>
    <t>Adelanto Gira a Lepanto Islas Venado-Caballo, visita a reuniones</t>
  </si>
  <si>
    <t>Adelanto gira a Puntarenas, tarslado personal de Despacho y varios Funcionarios</t>
  </si>
  <si>
    <t>Jacqueline Romero S</t>
  </si>
  <si>
    <t>José Ml.Vásquez Hernández</t>
  </si>
  <si>
    <t xml:space="preserve">Álvaro A .Portillo L. </t>
  </si>
  <si>
    <t xml:space="preserve">Inti Ardón Morera </t>
  </si>
  <si>
    <t>Patricia Montero Villalobos</t>
  </si>
  <si>
    <t>Marvin Fernández Ramírez</t>
  </si>
  <si>
    <t>Adleanto gira a Libería, San Carlos y Puntarenas, traslado personal de Calidad de Vida, Mujer, Regionales, Admisibilidad y Promoción.</t>
  </si>
  <si>
    <t>Adelanto gira a Perez Zeledón, Inspección del Centro Atención Institucional Antonio Bastida de Paz</t>
  </si>
  <si>
    <t xml:space="preserve">José Pablo RodríguezAlpízar </t>
  </si>
  <si>
    <t xml:space="preserve">PEGGY MARÍN ROJAS </t>
  </si>
  <si>
    <t>Adelanto Gira a Limón y Tortuguero, Proceso de Redes de Usuarios, Región Atlántica</t>
  </si>
  <si>
    <t xml:space="preserve">Rebeca Gallardo Barquero </t>
  </si>
  <si>
    <t xml:space="preserve">Hernán Rojas Angulo </t>
  </si>
  <si>
    <t>Adelanto gira a Limón Reunion SINTRAJAB</t>
  </si>
  <si>
    <t xml:space="preserve">Álvaro Alej. Portillo Luna </t>
  </si>
  <si>
    <t>Heidy Oviedo Quesada</t>
  </si>
  <si>
    <t>Adelanto gira a Limón, traslado personal Heidy Oviedo y Hernán Rojas</t>
  </si>
  <si>
    <t>Adelanto gira a Puntarenas, y Libería, Visita medica a funcionarios y funcionarias sede Regional</t>
  </si>
  <si>
    <t>Adelanto gira a Ciudad Neylly y Perez Zeledón, Visita medica a funcionarios y funcionarias Sede regional</t>
  </si>
</sst>
</file>

<file path=xl/styles.xml><?xml version="1.0" encoding="utf-8"?>
<styleSheet xmlns="http://schemas.openxmlformats.org/spreadsheetml/2006/main">
  <numFmts count="23">
    <numFmt numFmtId="5" formatCode="#,##0\ &quot;₡&quot;_);\(#,##0\ &quot;₡&quot;\)"/>
    <numFmt numFmtId="6" formatCode="#,##0\ &quot;₡&quot;_);[Red]\(#,##0\ &quot;₡&quot;\)"/>
    <numFmt numFmtId="7" formatCode="#,##0.00\ &quot;₡&quot;_);\(#,##0.00\ &quot;₡&quot;\)"/>
    <numFmt numFmtId="8" formatCode="#,##0.00\ &quot;₡&quot;_);[Red]\(#,##0.00\ &quot;₡&quot;\)"/>
    <numFmt numFmtId="42" formatCode="_ * #,##0_)\ &quot;₡&quot;_ ;_ * \(#,##0\)\ &quot;₡&quot;_ ;_ * &quot;-&quot;_)\ &quot;₡&quot;_ ;_ @_ "/>
    <numFmt numFmtId="41" formatCode="_ * #,##0_)\ _₡_ ;_ * \(#,##0\)\ _₡_ ;_ * &quot;-&quot;_)\ _₡_ ;_ @_ "/>
    <numFmt numFmtId="44" formatCode="_ * #,##0.00_)\ &quot;₡&quot;_ ;_ * \(#,##0.00\)\ &quot;₡&quot;_ ;_ * &quot;-&quot;??_)\ &quot;₡&quot;_ ;_ @_ "/>
    <numFmt numFmtId="43" formatCode="_ * #,##0.00_)\ _₡_ ;_ * \(#,##0.00\)\ _₡_ ;_ * &quot;-&quot;??_)\ _₡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\-m\-yy\ h:mm;@"/>
    <numFmt numFmtId="173" formatCode="_-* #,##0.00_-;\-* #,##0.00_-;_-* &quot;-&quot;??_-;_-@_-"/>
    <numFmt numFmtId="174" formatCode="0.00000"/>
    <numFmt numFmtId="175" formatCode="#,##0.00000000"/>
    <numFmt numFmtId="176" formatCode="#,##0.0000000000"/>
    <numFmt numFmtId="177" formatCode="_(* #,##0.00_);_(* \(#,##0.00\);_(* &quot;-&quot;??_);_(@_)"/>
    <numFmt numFmtId="178" formatCode="mmm\-yyyy"/>
  </numFmts>
  <fonts count="6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i/>
      <sz val="1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i/>
      <u val="single"/>
      <sz val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6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8" borderId="0" applyNumberFormat="0" applyBorder="0" applyAlignment="0" applyProtection="0"/>
    <xf numFmtId="0" fontId="44" fillId="20" borderId="0" applyNumberFormat="0" applyBorder="0" applyAlignment="0" applyProtection="0"/>
    <xf numFmtId="0" fontId="0" fillId="14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44" fillId="23" borderId="0" applyNumberFormat="0" applyBorder="0" applyAlignment="0" applyProtection="0"/>
    <xf numFmtId="0" fontId="1" fillId="24" borderId="0" applyNumberFormat="0" applyBorder="0" applyAlignment="0" applyProtection="0"/>
    <xf numFmtId="0" fontId="45" fillId="25" borderId="0" applyNumberFormat="0" applyBorder="0" applyAlignment="0" applyProtection="0"/>
    <xf numFmtId="0" fontId="1" fillId="16" borderId="0" applyNumberFormat="0" applyBorder="0" applyAlignment="0" applyProtection="0"/>
    <xf numFmtId="0" fontId="45" fillId="26" borderId="0" applyNumberFormat="0" applyBorder="0" applyAlignment="0" applyProtection="0"/>
    <xf numFmtId="0" fontId="1" fillId="18" borderId="0" applyNumberFormat="0" applyBorder="0" applyAlignment="0" applyProtection="0"/>
    <xf numFmtId="0" fontId="45" fillId="27" borderId="0" applyNumberFormat="0" applyBorder="0" applyAlignment="0" applyProtection="0"/>
    <xf numFmtId="0" fontId="1" fillId="28" borderId="0" applyNumberFormat="0" applyBorder="0" applyAlignment="0" applyProtection="0"/>
    <xf numFmtId="0" fontId="45" fillId="29" borderId="0" applyNumberFormat="0" applyBorder="0" applyAlignment="0" applyProtection="0"/>
    <xf numFmtId="0" fontId="1" fillId="30" borderId="0" applyNumberFormat="0" applyBorder="0" applyAlignment="0" applyProtection="0"/>
    <xf numFmtId="0" fontId="45" fillId="31" borderId="0" applyNumberFormat="0" applyBorder="0" applyAlignment="0" applyProtection="0"/>
    <xf numFmtId="0" fontId="1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0" applyNumberFormat="0" applyBorder="0" applyAlignment="0" applyProtection="0"/>
    <xf numFmtId="0" fontId="2" fillId="6" borderId="0" applyNumberFormat="0" applyBorder="0" applyAlignment="0" applyProtection="0"/>
    <xf numFmtId="0" fontId="3" fillId="12" borderId="1" applyNumberFormat="0" applyAlignment="0" applyProtection="0"/>
    <xf numFmtId="0" fontId="47" fillId="35" borderId="2" applyNumberFormat="0" applyAlignment="0" applyProtection="0"/>
    <xf numFmtId="0" fontId="4" fillId="36" borderId="3" applyNumberFormat="0" applyAlignment="0" applyProtection="0"/>
    <xf numFmtId="0" fontId="48" fillId="37" borderId="4" applyNumberFormat="0" applyAlignment="0" applyProtection="0"/>
    <xf numFmtId="0" fontId="5" fillId="0" borderId="5" applyNumberFormat="0" applyFill="0" applyAlignment="0" applyProtection="0"/>
    <xf numFmtId="0" fontId="49" fillId="0" borderId="6" applyNumberFormat="0" applyFill="0" applyAlignment="0" applyProtection="0"/>
    <xf numFmtId="0" fontId="14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8" borderId="0" applyNumberFormat="0" applyBorder="0" applyAlignment="0" applyProtection="0"/>
    <xf numFmtId="0" fontId="45" fillId="39" borderId="0" applyNumberFormat="0" applyBorder="0" applyAlignment="0" applyProtection="0"/>
    <xf numFmtId="0" fontId="1" fillId="40" borderId="0" applyNumberFormat="0" applyBorder="0" applyAlignment="0" applyProtection="0"/>
    <xf numFmtId="0" fontId="45" fillId="41" borderId="0" applyNumberFormat="0" applyBorder="0" applyAlignment="0" applyProtection="0"/>
    <xf numFmtId="0" fontId="1" fillId="42" borderId="0" applyNumberFormat="0" applyBorder="0" applyAlignment="0" applyProtection="0"/>
    <xf numFmtId="0" fontId="45" fillId="43" borderId="0" applyNumberFormat="0" applyBorder="0" applyAlignment="0" applyProtection="0"/>
    <xf numFmtId="0" fontId="1" fillId="28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45" borderId="0" applyNumberFormat="0" applyBorder="0" applyAlignment="0" applyProtection="0"/>
    <xf numFmtId="0" fontId="1" fillId="46" borderId="0" applyNumberFormat="0" applyBorder="0" applyAlignment="0" applyProtection="0"/>
    <xf numFmtId="0" fontId="45" fillId="47" borderId="0" applyNumberFormat="0" applyBorder="0" applyAlignment="0" applyProtection="0"/>
    <xf numFmtId="0" fontId="7" fillId="12" borderId="1" applyNumberFormat="0" applyAlignment="0" applyProtection="0"/>
    <xf numFmtId="0" fontId="51" fillId="48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2" fillId="4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50" borderId="0" applyNumberFormat="0" applyBorder="0" applyAlignment="0" applyProtection="0"/>
    <xf numFmtId="0" fontId="53" fillId="51" borderId="0" applyNumberFormat="0" applyBorder="0" applyAlignment="0" applyProtection="0"/>
    <xf numFmtId="0" fontId="44" fillId="0" borderId="0">
      <alignment/>
      <protection/>
    </xf>
    <xf numFmtId="0" fontId="19" fillId="0" borderId="0">
      <alignment/>
      <protection/>
    </xf>
    <xf numFmtId="0" fontId="0" fillId="52" borderId="8" applyNumberFormat="0" applyFont="0" applyAlignment="0" applyProtection="0"/>
    <xf numFmtId="0" fontId="0" fillId="53" borderId="9" applyNumberFormat="0" applyFont="0" applyAlignment="0" applyProtection="0"/>
    <xf numFmtId="9" fontId="0" fillId="0" borderId="0" applyFont="0" applyFill="0" applyBorder="0" applyAlignment="0" applyProtection="0"/>
    <xf numFmtId="0" fontId="10" fillId="12" borderId="10" applyNumberFormat="0" applyAlignment="0" applyProtection="0"/>
    <xf numFmtId="0" fontId="54" fillId="35" borderId="11" applyNumberFormat="0" applyAlignment="0" applyProtection="0"/>
    <xf numFmtId="0" fontId="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15" fillId="0" borderId="13" applyNumberFormat="0" applyFill="0" applyAlignment="0" applyProtection="0"/>
    <xf numFmtId="0" fontId="58" fillId="0" borderId="14" applyNumberFormat="0" applyFill="0" applyAlignment="0" applyProtection="0"/>
    <xf numFmtId="0" fontId="6" fillId="0" borderId="15" applyNumberFormat="0" applyFill="0" applyAlignment="0" applyProtection="0"/>
    <xf numFmtId="0" fontId="50" fillId="0" borderId="16" applyNumberFormat="0" applyFill="0" applyAlignment="0" applyProtection="0"/>
    <xf numFmtId="0" fontId="59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60" fillId="0" borderId="18" applyNumberFormat="0" applyFill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justify"/>
    </xf>
    <xf numFmtId="171" fontId="0" fillId="0" borderId="0" xfId="0" applyNumberFormat="1" applyAlignment="1">
      <alignment/>
    </xf>
    <xf numFmtId="171" fontId="0" fillId="0" borderId="0" xfId="80" applyFont="1" applyAlignment="1">
      <alignment/>
    </xf>
    <xf numFmtId="0" fontId="20" fillId="54" borderId="0" xfId="0" applyFont="1" applyFill="1" applyAlignment="1">
      <alignment/>
    </xf>
    <xf numFmtId="0" fontId="19" fillId="0" borderId="0" xfId="0" applyFont="1" applyAlignment="1">
      <alignment/>
    </xf>
    <xf numFmtId="4" fontId="21" fillId="0" borderId="0" xfId="0" applyNumberFormat="1" applyFont="1" applyAlignment="1">
      <alignment/>
    </xf>
    <xf numFmtId="0" fontId="22" fillId="54" borderId="0" xfId="0" applyFont="1" applyFill="1" applyAlignment="1">
      <alignment/>
    </xf>
    <xf numFmtId="0" fontId="21" fillId="0" borderId="0" xfId="0" applyFont="1" applyAlignment="1">
      <alignment/>
    </xf>
    <xf numFmtId="4" fontId="21" fillId="50" borderId="19" xfId="0" applyNumberFormat="1" applyFont="1" applyFill="1" applyBorder="1" applyAlignment="1">
      <alignment horizontal="center"/>
    </xf>
    <xf numFmtId="4" fontId="21" fillId="55" borderId="19" xfId="0" applyNumberFormat="1" applyFont="1" applyFill="1" applyBorder="1" applyAlignment="1">
      <alignment horizontal="center"/>
    </xf>
    <xf numFmtId="4" fontId="21" fillId="4" borderId="19" xfId="0" applyNumberFormat="1" applyFont="1" applyFill="1" applyBorder="1" applyAlignment="1">
      <alignment horizontal="center"/>
    </xf>
    <xf numFmtId="4" fontId="21" fillId="30" borderId="19" xfId="0" applyNumberFormat="1" applyFont="1" applyFill="1" applyBorder="1" applyAlignment="1">
      <alignment horizontal="center"/>
    </xf>
    <xf numFmtId="4" fontId="21" fillId="12" borderId="19" xfId="0" applyNumberFormat="1" applyFont="1" applyFill="1" applyBorder="1" applyAlignment="1">
      <alignment horizontal="center"/>
    </xf>
    <xf numFmtId="4" fontId="21" fillId="6" borderId="19" xfId="0" applyNumberFormat="1" applyFont="1" applyFill="1" applyBorder="1" applyAlignment="1">
      <alignment horizontal="center"/>
    </xf>
    <xf numFmtId="4" fontId="21" fillId="56" borderId="19" xfId="0" applyNumberFormat="1" applyFont="1" applyFill="1" applyBorder="1" applyAlignment="1">
      <alignment horizontal="center"/>
    </xf>
    <xf numFmtId="4" fontId="21" fillId="14" borderId="19" xfId="0" applyNumberFormat="1" applyFont="1" applyFill="1" applyBorder="1" applyAlignment="1">
      <alignment horizontal="center"/>
    </xf>
    <xf numFmtId="4" fontId="21" fillId="40" borderId="19" xfId="0" applyNumberFormat="1" applyFont="1" applyFill="1" applyBorder="1" applyAlignment="1">
      <alignment horizontal="center"/>
    </xf>
    <xf numFmtId="0" fontId="23" fillId="0" borderId="0" xfId="0" applyFont="1" applyAlignment="1" quotePrefix="1">
      <alignment horizontal="center"/>
    </xf>
    <xf numFmtId="0" fontId="23" fillId="0" borderId="0" xfId="0" applyFont="1" applyAlignment="1">
      <alignment/>
    </xf>
    <xf numFmtId="4" fontId="23" fillId="12" borderId="0" xfId="0" applyNumberFormat="1" applyFont="1" applyFill="1" applyAlignment="1">
      <alignment/>
    </xf>
    <xf numFmtId="0" fontId="24" fillId="36" borderId="0" xfId="0" applyFont="1" applyFill="1" applyAlignment="1" quotePrefix="1">
      <alignment horizontal="center"/>
    </xf>
    <xf numFmtId="0" fontId="24" fillId="36" borderId="0" xfId="0" applyFont="1" applyFill="1" applyAlignment="1">
      <alignment/>
    </xf>
    <xf numFmtId="4" fontId="24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4" fontId="23" fillId="0" borderId="0" xfId="0" applyNumberFormat="1" applyFont="1" applyAlignment="1">
      <alignment/>
    </xf>
    <xf numFmtId="0" fontId="24" fillId="36" borderId="0" xfId="0" applyFont="1" applyFill="1" applyAlignment="1">
      <alignment horizontal="center"/>
    </xf>
    <xf numFmtId="0" fontId="25" fillId="0" borderId="0" xfId="0" applyFont="1" applyAlignment="1">
      <alignment/>
    </xf>
    <xf numFmtId="4" fontId="21" fillId="14" borderId="2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0" fontId="21" fillId="0" borderId="0" xfId="0" applyFont="1" applyAlignment="1">
      <alignment horizontal="center"/>
    </xf>
    <xf numFmtId="172" fontId="21" fillId="0" borderId="0" xfId="0" applyNumberFormat="1" applyFont="1" applyAlignment="1" applyProtection="1">
      <alignment horizontal="left"/>
      <protection locked="0"/>
    </xf>
    <xf numFmtId="0" fontId="21" fillId="0" borderId="0" xfId="0" applyNumberFormat="1" applyFont="1" applyAlignment="1" quotePrefix="1">
      <alignment/>
    </xf>
    <xf numFmtId="4" fontId="28" fillId="0" borderId="0" xfId="0" applyNumberFormat="1" applyFont="1" applyAlignment="1">
      <alignment vertical="top"/>
    </xf>
    <xf numFmtId="171" fontId="19" fillId="0" borderId="0" xfId="80" applyFont="1" applyAlignment="1">
      <alignment/>
    </xf>
    <xf numFmtId="171" fontId="21" fillId="12" borderId="19" xfId="80" applyFont="1" applyFill="1" applyBorder="1" applyAlignment="1">
      <alignment horizontal="center"/>
    </xf>
    <xf numFmtId="171" fontId="21" fillId="0" borderId="0" xfId="80" applyFont="1" applyAlignment="1">
      <alignment/>
    </xf>
    <xf numFmtId="171" fontId="21" fillId="14" borderId="20" xfId="80" applyFont="1" applyFill="1" applyBorder="1" applyAlignment="1">
      <alignment/>
    </xf>
    <xf numFmtId="0" fontId="30" fillId="0" borderId="0" xfId="0" applyFont="1" applyAlignment="1">
      <alignment/>
    </xf>
    <xf numFmtId="171" fontId="30" fillId="0" borderId="0" xfId="80" applyFont="1" applyAlignment="1">
      <alignment/>
    </xf>
    <xf numFmtId="171" fontId="30" fillId="0" borderId="0" xfId="0" applyNumberFormat="1" applyFont="1" applyAlignment="1">
      <alignment/>
    </xf>
    <xf numFmtId="171" fontId="29" fillId="0" borderId="0" xfId="0" applyNumberFormat="1" applyFont="1" applyAlignment="1">
      <alignment/>
    </xf>
    <xf numFmtId="0" fontId="30" fillId="0" borderId="0" xfId="0" applyFont="1" applyAlignment="1">
      <alignment horizontal="center"/>
    </xf>
    <xf numFmtId="0" fontId="31" fillId="36" borderId="19" xfId="0" applyFont="1" applyFill="1" applyBorder="1" applyAlignment="1">
      <alignment horizontal="center" vertical="center"/>
    </xf>
    <xf numFmtId="0" fontId="31" fillId="36" borderId="19" xfId="0" applyFont="1" applyFill="1" applyBorder="1" applyAlignment="1">
      <alignment horizontal="center" vertical="justify"/>
    </xf>
    <xf numFmtId="0" fontId="31" fillId="0" borderId="0" xfId="0" applyFont="1" applyAlignment="1">
      <alignment horizontal="center" vertical="justify"/>
    </xf>
    <xf numFmtId="0" fontId="32" fillId="36" borderId="21" xfId="0" applyFont="1" applyFill="1" applyBorder="1" applyAlignment="1">
      <alignment horizontal="justify" vertical="center"/>
    </xf>
    <xf numFmtId="0" fontId="31" fillId="54" borderId="19" xfId="0" applyFont="1" applyFill="1" applyBorder="1" applyAlignment="1">
      <alignment horizontal="justify" vertical="justify"/>
    </xf>
    <xf numFmtId="0" fontId="33" fillId="0" borderId="19" xfId="0" applyFont="1" applyBorder="1" applyAlignment="1">
      <alignment horizontal="center"/>
    </xf>
    <xf numFmtId="171" fontId="33" fillId="0" borderId="19" xfId="80" applyFont="1" applyBorder="1" applyAlignment="1">
      <alignment horizontal="center"/>
    </xf>
    <xf numFmtId="171" fontId="33" fillId="0" borderId="0" xfId="80" applyFont="1" applyAlignment="1">
      <alignment/>
    </xf>
    <xf numFmtId="171" fontId="33" fillId="0" borderId="19" xfId="80" applyFont="1" applyBorder="1" applyAlignment="1">
      <alignment/>
    </xf>
    <xf numFmtId="171" fontId="33" fillId="0" borderId="0" xfId="0" applyNumberFormat="1" applyFont="1" applyAlignment="1">
      <alignment/>
    </xf>
    <xf numFmtId="0" fontId="32" fillId="36" borderId="22" xfId="0" applyFont="1" applyFill="1" applyBorder="1" applyAlignment="1">
      <alignment horizontal="justify" vertical="center"/>
    </xf>
    <xf numFmtId="0" fontId="32" fillId="36" borderId="23" xfId="0" applyFont="1" applyFill="1" applyBorder="1" applyAlignment="1">
      <alignment horizontal="justify" vertical="center"/>
    </xf>
    <xf numFmtId="0" fontId="31" fillId="18" borderId="19" xfId="0" applyFont="1" applyFill="1" applyBorder="1" applyAlignment="1">
      <alignment horizontal="justify" vertical="justify"/>
    </xf>
    <xf numFmtId="0" fontId="33" fillId="18" borderId="19" xfId="0" applyFont="1" applyFill="1" applyBorder="1" applyAlignment="1">
      <alignment horizontal="center"/>
    </xf>
    <xf numFmtId="171" fontId="33" fillId="18" borderId="19" xfId="80" applyFont="1" applyFill="1" applyBorder="1" applyAlignment="1">
      <alignment/>
    </xf>
    <xf numFmtId="171" fontId="31" fillId="0" borderId="0" xfId="0" applyNumberFormat="1" applyFont="1" applyAlignment="1">
      <alignment/>
    </xf>
    <xf numFmtId="0" fontId="32" fillId="36" borderId="21" xfId="0" applyFont="1" applyFill="1" applyBorder="1" applyAlignment="1">
      <alignment horizontal="center" vertical="center"/>
    </xf>
    <xf numFmtId="0" fontId="32" fillId="36" borderId="22" xfId="0" applyFont="1" applyFill="1" applyBorder="1" applyAlignment="1">
      <alignment horizontal="center" vertical="center"/>
    </xf>
    <xf numFmtId="0" fontId="32" fillId="36" borderId="23" xfId="0" applyFont="1" applyFill="1" applyBorder="1" applyAlignment="1">
      <alignment horizontal="center" vertical="center"/>
    </xf>
    <xf numFmtId="171" fontId="33" fillId="0" borderId="22" xfId="80" applyFont="1" applyFill="1" applyBorder="1" applyAlignment="1">
      <alignment/>
    </xf>
    <xf numFmtId="0" fontId="31" fillId="24" borderId="19" xfId="0" applyFont="1" applyFill="1" applyBorder="1" applyAlignment="1">
      <alignment horizontal="justify" vertical="justify"/>
    </xf>
    <xf numFmtId="0" fontId="33" fillId="24" borderId="19" xfId="0" applyFont="1" applyFill="1" applyBorder="1" applyAlignment="1">
      <alignment horizontal="center"/>
    </xf>
    <xf numFmtId="171" fontId="33" fillId="24" borderId="19" xfId="80" applyFont="1" applyFill="1" applyBorder="1" applyAlignment="1">
      <alignment/>
    </xf>
    <xf numFmtId="0" fontId="31" fillId="28" borderId="19" xfId="0" applyFont="1" applyFill="1" applyBorder="1" applyAlignment="1">
      <alignment horizontal="justify" vertical="justify"/>
    </xf>
    <xf numFmtId="0" fontId="33" fillId="28" borderId="19" xfId="0" applyFont="1" applyFill="1" applyBorder="1" applyAlignment="1">
      <alignment horizontal="center"/>
    </xf>
    <xf numFmtId="171" fontId="33" fillId="28" borderId="19" xfId="80" applyFont="1" applyFill="1" applyBorder="1" applyAlignment="1">
      <alignment/>
    </xf>
    <xf numFmtId="0" fontId="31" fillId="54" borderId="19" xfId="0" applyFont="1" applyFill="1" applyBorder="1" applyAlignment="1">
      <alignment horizontal="justify" vertical="center"/>
    </xf>
    <xf numFmtId="0" fontId="32" fillId="36" borderId="21" xfId="0" applyFont="1" applyFill="1" applyBorder="1" applyAlignment="1">
      <alignment horizontal="justify" vertical="justify"/>
    </xf>
    <xf numFmtId="0" fontId="32" fillId="36" borderId="22" xfId="0" applyFont="1" applyFill="1" applyBorder="1" applyAlignment="1">
      <alignment horizontal="justify" vertical="justify"/>
    </xf>
    <xf numFmtId="0" fontId="32" fillId="36" borderId="23" xfId="0" applyFont="1" applyFill="1" applyBorder="1" applyAlignment="1">
      <alignment horizontal="justify" vertical="justify"/>
    </xf>
    <xf numFmtId="0" fontId="31" fillId="30" borderId="19" xfId="0" applyFont="1" applyFill="1" applyBorder="1" applyAlignment="1">
      <alignment horizontal="justify" vertical="center"/>
    </xf>
    <xf numFmtId="0" fontId="33" fillId="30" borderId="19" xfId="0" applyFont="1" applyFill="1" applyBorder="1" applyAlignment="1">
      <alignment horizontal="center"/>
    </xf>
    <xf numFmtId="171" fontId="33" fillId="30" borderId="19" xfId="80" applyFont="1" applyFill="1" applyBorder="1" applyAlignment="1">
      <alignment/>
    </xf>
    <xf numFmtId="0" fontId="31" fillId="42" borderId="19" xfId="0" applyFont="1" applyFill="1" applyBorder="1" applyAlignment="1">
      <alignment horizontal="justify" vertical="justify"/>
    </xf>
    <xf numFmtId="0" fontId="33" fillId="42" borderId="19" xfId="0" applyFont="1" applyFill="1" applyBorder="1" applyAlignment="1">
      <alignment horizontal="center"/>
    </xf>
    <xf numFmtId="171" fontId="33" fillId="42" borderId="19" xfId="80" applyFont="1" applyFill="1" applyBorder="1" applyAlignment="1">
      <alignment/>
    </xf>
    <xf numFmtId="171" fontId="33" fillId="42" borderId="20" xfId="0" applyNumberFormat="1" applyFont="1" applyFill="1" applyBorder="1" applyAlignment="1">
      <alignment/>
    </xf>
    <xf numFmtId="0" fontId="33" fillId="0" borderId="19" xfId="0" applyFont="1" applyBorder="1" applyAlignment="1">
      <alignment/>
    </xf>
    <xf numFmtId="171" fontId="31" fillId="0" borderId="19" xfId="8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171" fontId="31" fillId="36" borderId="20" xfId="0" applyNumberFormat="1" applyFont="1" applyFill="1" applyBorder="1" applyAlignment="1">
      <alignment/>
    </xf>
    <xf numFmtId="171" fontId="31" fillId="36" borderId="2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171" fontId="17" fillId="0" borderId="0" xfId="0" applyNumberFormat="1" applyFont="1" applyAlignment="1">
      <alignment/>
    </xf>
    <xf numFmtId="171" fontId="33" fillId="4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37" fillId="0" borderId="0" xfId="0" applyNumberFormat="1" applyFont="1" applyAlignment="1">
      <alignment/>
    </xf>
    <xf numFmtId="4" fontId="37" fillId="0" borderId="0" xfId="0" applyNumberFormat="1" applyFont="1" applyAlignment="1" quotePrefix="1">
      <alignment/>
    </xf>
    <xf numFmtId="0" fontId="37" fillId="0" borderId="0" xfId="0" applyFont="1" applyAlignment="1">
      <alignment/>
    </xf>
    <xf numFmtId="4" fontId="26" fillId="12" borderId="19" xfId="0" applyNumberFormat="1" applyFont="1" applyFill="1" applyBorder="1" applyAlignment="1">
      <alignment/>
    </xf>
    <xf numFmtId="4" fontId="19" fillId="0" borderId="0" xfId="0" applyNumberFormat="1" applyFont="1" applyAlignment="1">
      <alignment/>
    </xf>
    <xf numFmtId="0" fontId="38" fillId="0" borderId="0" xfId="0" applyFont="1" applyAlignment="1">
      <alignment horizontal="centerContinuous"/>
    </xf>
    <xf numFmtId="0" fontId="39" fillId="0" borderId="0" xfId="0" applyFon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31" fillId="47" borderId="19" xfId="0" applyFont="1" applyFill="1" applyBorder="1" applyAlignment="1">
      <alignment horizontal="center" vertical="center"/>
    </xf>
    <xf numFmtId="0" fontId="31" fillId="47" borderId="19" xfId="0" applyFont="1" applyFill="1" applyBorder="1" applyAlignment="1">
      <alignment horizontal="center" vertical="justify"/>
    </xf>
    <xf numFmtId="43" fontId="17" fillId="0" borderId="0" xfId="0" applyNumberFormat="1" applyFont="1" applyAlignment="1">
      <alignment/>
    </xf>
    <xf numFmtId="14" fontId="21" fillId="0" borderId="0" xfId="0" applyNumberFormat="1" applyFont="1" applyAlignment="1">
      <alignment/>
    </xf>
    <xf numFmtId="14" fontId="21" fillId="0" borderId="0" xfId="0" applyNumberFormat="1" applyFont="1" applyAlignment="1" applyProtection="1">
      <alignment horizontal="left"/>
      <protection locked="0"/>
    </xf>
    <xf numFmtId="43" fontId="30" fillId="0" borderId="0" xfId="0" applyNumberFormat="1" applyFont="1" applyAlignment="1">
      <alignment/>
    </xf>
  </cellXfs>
  <cellStyles count="94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llares 2" xfId="82"/>
    <cellStyle name="Millares 3" xfId="83"/>
    <cellStyle name="Currency" xfId="84"/>
    <cellStyle name="Currency [0]" xfId="85"/>
    <cellStyle name="Neutral" xfId="86"/>
    <cellStyle name="Neutral 2" xfId="87"/>
    <cellStyle name="Normal 2" xfId="88"/>
    <cellStyle name="Normal 3" xfId="89"/>
    <cellStyle name="Notas" xfId="90"/>
    <cellStyle name="Notas 2" xfId="91"/>
    <cellStyle name="Percent" xfId="92"/>
    <cellStyle name="Salida" xfId="93"/>
    <cellStyle name="Salida 2" xfId="94"/>
    <cellStyle name="Texto de advertencia" xfId="95"/>
    <cellStyle name="Texto de advertencia 2" xfId="96"/>
    <cellStyle name="Texto explicativo" xfId="97"/>
    <cellStyle name="Texto explicativo 2" xfId="98"/>
    <cellStyle name="Título" xfId="99"/>
    <cellStyle name="Título 1 2" xfId="100"/>
    <cellStyle name="Título 2" xfId="101"/>
    <cellStyle name="Título 2 2" xfId="102"/>
    <cellStyle name="Título 3" xfId="103"/>
    <cellStyle name="Título 3 2" xfId="104"/>
    <cellStyle name="Título 4" xfId="105"/>
    <cellStyle name="Total" xfId="106"/>
    <cellStyle name="Total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186"/>
  <sheetViews>
    <sheetView view="pageBreakPreview" zoomScale="60" zoomScaleNormal="90" workbookViewId="0" topLeftCell="A88">
      <selection activeCell="E13" sqref="E13"/>
    </sheetView>
  </sheetViews>
  <sheetFormatPr defaultColWidth="11.421875" defaultRowHeight="15"/>
  <cols>
    <col min="1" max="1" width="43.7109375" style="0" customWidth="1"/>
    <col min="2" max="2" width="68.140625" style="0" customWidth="1"/>
    <col min="3" max="3" width="21.7109375" style="1" customWidth="1"/>
    <col min="4" max="4" width="34.57421875" style="0" customWidth="1"/>
    <col min="5" max="5" width="28.28125" style="0" customWidth="1"/>
    <col min="6" max="7" width="25.140625" style="0" customWidth="1"/>
    <col min="8" max="9" width="23.7109375" style="0" customWidth="1"/>
    <col min="10" max="10" width="25.57421875" style="0" customWidth="1"/>
    <col min="11" max="11" width="29.140625" style="0" customWidth="1"/>
    <col min="12" max="12" width="28.421875" style="0" customWidth="1"/>
    <col min="13" max="14" width="31.140625" style="0" customWidth="1"/>
    <col min="15" max="15" width="16.57421875" style="0" hidden="1" customWidth="1"/>
    <col min="16" max="16" width="0.2890625" style="0" hidden="1" customWidth="1"/>
    <col min="17" max="17" width="0.13671875" style="0" hidden="1" customWidth="1"/>
    <col min="18" max="18" width="25.8515625" style="0" customWidth="1"/>
    <col min="19" max="19" width="15.421875" style="0" customWidth="1"/>
    <col min="20" max="20" width="27.140625" style="0" customWidth="1"/>
  </cols>
  <sheetData>
    <row r="1" spans="1:18" s="101" customFormat="1" ht="2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s="101" customFormat="1" ht="21">
      <c r="A2" s="100" t="s">
        <v>299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8" s="101" customFormat="1" ht="21">
      <c r="A3" s="100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9" s="2" customFormat="1" ht="63.75" customHeight="1">
      <c r="A4" s="46" t="s">
        <v>2</v>
      </c>
      <c r="B4" s="46" t="s">
        <v>3</v>
      </c>
      <c r="C4" s="46" t="s">
        <v>4</v>
      </c>
      <c r="D4" s="46" t="s">
        <v>113</v>
      </c>
      <c r="E4" s="104" t="s">
        <v>296</v>
      </c>
      <c r="F4" s="104" t="s">
        <v>290</v>
      </c>
      <c r="G4" s="104" t="s">
        <v>290</v>
      </c>
      <c r="H4" s="104" t="s">
        <v>290</v>
      </c>
      <c r="I4" s="104" t="s">
        <v>290</v>
      </c>
      <c r="J4" s="105" t="s">
        <v>291</v>
      </c>
      <c r="K4" s="47" t="s">
        <v>117</v>
      </c>
      <c r="L4" s="46" t="s">
        <v>5</v>
      </c>
      <c r="M4" s="46" t="s">
        <v>6</v>
      </c>
      <c r="N4" s="46" t="s">
        <v>7</v>
      </c>
      <c r="O4" s="46" t="s">
        <v>8</v>
      </c>
      <c r="P4" s="46" t="s">
        <v>9</v>
      </c>
      <c r="Q4" s="46" t="s">
        <v>10</v>
      </c>
      <c r="R4" s="47" t="s">
        <v>11</v>
      </c>
      <c r="S4" s="48" t="s">
        <v>12</v>
      </c>
    </row>
    <row r="5" spans="1:20" ht="20.25">
      <c r="A5" s="49" t="s">
        <v>13</v>
      </c>
      <c r="B5" s="50" t="s">
        <v>14</v>
      </c>
      <c r="C5" s="51">
        <v>101</v>
      </c>
      <c r="D5" s="52">
        <v>1564035000</v>
      </c>
      <c r="E5" s="52">
        <v>2000000</v>
      </c>
      <c r="F5" s="52"/>
      <c r="G5" s="52"/>
      <c r="H5" s="52"/>
      <c r="I5" s="52"/>
      <c r="J5" s="52"/>
      <c r="K5" s="52">
        <f>SUM(D5:J5)</f>
        <v>1566035000</v>
      </c>
      <c r="L5" s="52">
        <v>0</v>
      </c>
      <c r="M5" s="52">
        <v>1233578897.7</v>
      </c>
      <c r="N5" s="52">
        <v>330456102.3</v>
      </c>
      <c r="O5" s="53">
        <v>447327911.34</v>
      </c>
      <c r="P5" s="54">
        <v>525641175.83</v>
      </c>
      <c r="Q5" s="54">
        <v>892949824.17</v>
      </c>
      <c r="R5" s="54">
        <f>+K5-L5-M5-N5</f>
        <v>1999999.9999999404</v>
      </c>
      <c r="S5" s="55">
        <f>+N5/K5*100</f>
        <v>21.10145062530531</v>
      </c>
      <c r="T5" s="95"/>
    </row>
    <row r="6" spans="1:20" ht="20.25">
      <c r="A6" s="56"/>
      <c r="B6" s="50" t="s">
        <v>15</v>
      </c>
      <c r="C6" s="51">
        <v>105</v>
      </c>
      <c r="D6" s="52">
        <v>2500000</v>
      </c>
      <c r="E6" s="52"/>
      <c r="F6" s="52"/>
      <c r="G6" s="52"/>
      <c r="H6" s="52"/>
      <c r="I6" s="52"/>
      <c r="J6" s="52"/>
      <c r="K6" s="52">
        <f aca="true" t="shared" si="0" ref="K6:K19">SUM(D6:J6)</f>
        <v>2500000</v>
      </c>
      <c r="L6" s="52"/>
      <c r="M6" s="52">
        <v>0</v>
      </c>
      <c r="N6" s="52">
        <v>0</v>
      </c>
      <c r="O6" s="53" t="s">
        <v>284</v>
      </c>
      <c r="P6" s="54">
        <v>154823.21</v>
      </c>
      <c r="Q6" s="54">
        <v>14845176.79</v>
      </c>
      <c r="R6" s="54">
        <f aca="true" t="shared" si="1" ref="R6:R19">+K6-L6-M6-N6</f>
        <v>2500000</v>
      </c>
      <c r="S6" s="55">
        <f aca="true" t="shared" si="2" ref="S6:S19">+N6/K6*100</f>
        <v>0</v>
      </c>
      <c r="T6" s="96"/>
    </row>
    <row r="7" spans="1:20" ht="20.25">
      <c r="A7" s="56"/>
      <c r="B7" s="50" t="s">
        <v>17</v>
      </c>
      <c r="C7" s="51">
        <v>201</v>
      </c>
      <c r="D7" s="52">
        <v>10000000</v>
      </c>
      <c r="E7" s="52"/>
      <c r="F7" s="52"/>
      <c r="G7" s="52"/>
      <c r="H7" s="52"/>
      <c r="I7" s="52"/>
      <c r="J7" s="52"/>
      <c r="K7" s="52">
        <f t="shared" si="0"/>
        <v>10000000</v>
      </c>
      <c r="L7" s="52">
        <v>0</v>
      </c>
      <c r="M7" s="52">
        <v>6870723</v>
      </c>
      <c r="N7" s="52">
        <v>3129277</v>
      </c>
      <c r="O7" s="53">
        <v>3939631.01</v>
      </c>
      <c r="P7" s="54">
        <v>3174728.97</v>
      </c>
      <c r="Q7" s="54">
        <v>6825271.03</v>
      </c>
      <c r="R7" s="54">
        <f t="shared" si="1"/>
        <v>0</v>
      </c>
      <c r="S7" s="55">
        <f t="shared" si="2"/>
        <v>31.292769999999997</v>
      </c>
      <c r="T7" s="95"/>
    </row>
    <row r="8" spans="1:20" ht="20.25">
      <c r="A8" s="56"/>
      <c r="B8" s="50" t="s">
        <v>18</v>
      </c>
      <c r="C8" s="51">
        <v>202</v>
      </c>
      <c r="D8" s="52">
        <v>2000000</v>
      </c>
      <c r="E8" s="52">
        <v>4000000</v>
      </c>
      <c r="F8" s="52"/>
      <c r="G8" s="52"/>
      <c r="H8" s="52"/>
      <c r="I8" s="52"/>
      <c r="J8" s="52"/>
      <c r="K8" s="52">
        <f>SUM(D8:J8)</f>
        <v>6000000</v>
      </c>
      <c r="L8" s="52">
        <v>0</v>
      </c>
      <c r="M8" s="52">
        <v>1616630</v>
      </c>
      <c r="N8" s="52">
        <v>383370</v>
      </c>
      <c r="O8" s="53" t="s">
        <v>284</v>
      </c>
      <c r="P8" s="54">
        <v>0</v>
      </c>
      <c r="Q8" s="54">
        <v>0</v>
      </c>
      <c r="R8" s="54">
        <f t="shared" si="1"/>
        <v>4000000</v>
      </c>
      <c r="S8" s="55">
        <v>0</v>
      </c>
      <c r="T8" s="97"/>
    </row>
    <row r="9" spans="1:20" ht="20.25">
      <c r="A9" s="56"/>
      <c r="B9" s="50" t="s">
        <v>19</v>
      </c>
      <c r="C9" s="51">
        <v>301</v>
      </c>
      <c r="D9" s="52">
        <v>1099301000</v>
      </c>
      <c r="E9" s="52"/>
      <c r="F9" s="52"/>
      <c r="G9" s="52"/>
      <c r="H9" s="52"/>
      <c r="I9" s="52"/>
      <c r="J9" s="52"/>
      <c r="K9" s="52">
        <f>SUM(D9:J9)</f>
        <v>1099301000</v>
      </c>
      <c r="L9" s="52">
        <v>0</v>
      </c>
      <c r="M9" s="52">
        <v>873720068.38</v>
      </c>
      <c r="N9" s="52">
        <v>225580931.62</v>
      </c>
      <c r="O9" s="53">
        <v>283723982.18</v>
      </c>
      <c r="P9" s="54">
        <v>358389541.8</v>
      </c>
      <c r="Q9" s="54">
        <v>515216458.2</v>
      </c>
      <c r="R9" s="54">
        <f t="shared" si="1"/>
        <v>0</v>
      </c>
      <c r="S9" s="55">
        <f t="shared" si="2"/>
        <v>20.520397199675067</v>
      </c>
      <c r="T9" s="95"/>
    </row>
    <row r="10" spans="1:20" ht="20.25">
      <c r="A10" s="56"/>
      <c r="B10" s="50" t="s">
        <v>20</v>
      </c>
      <c r="C10" s="51">
        <v>302</v>
      </c>
      <c r="D10" s="52">
        <v>873248000</v>
      </c>
      <c r="E10" s="52">
        <v>-6000000</v>
      </c>
      <c r="F10" s="52"/>
      <c r="G10" s="52"/>
      <c r="H10" s="52"/>
      <c r="I10" s="52"/>
      <c r="J10" s="52"/>
      <c r="K10" s="52">
        <f>SUM(D10:J10)</f>
        <v>867248000</v>
      </c>
      <c r="L10" s="52">
        <v>0</v>
      </c>
      <c r="M10" s="52">
        <v>693482706.78</v>
      </c>
      <c r="N10" s="52">
        <v>173765293.22</v>
      </c>
      <c r="O10" s="53">
        <v>240254033.15</v>
      </c>
      <c r="P10" s="54">
        <v>290110408.32</v>
      </c>
      <c r="Q10" s="54">
        <v>470425591.68</v>
      </c>
      <c r="R10" s="54">
        <f t="shared" si="1"/>
        <v>0</v>
      </c>
      <c r="S10" s="55">
        <f t="shared" si="2"/>
        <v>20.036401723613086</v>
      </c>
      <c r="T10" s="95"/>
    </row>
    <row r="11" spans="1:20" ht="20.25">
      <c r="A11" s="56"/>
      <c r="B11" s="50" t="s">
        <v>21</v>
      </c>
      <c r="C11" s="51">
        <v>303</v>
      </c>
      <c r="D11" s="52">
        <v>341650000</v>
      </c>
      <c r="E11" s="52"/>
      <c r="F11" s="52"/>
      <c r="G11" s="52"/>
      <c r="H11" s="52"/>
      <c r="I11" s="52"/>
      <c r="J11" s="52"/>
      <c r="K11" s="52">
        <f t="shared" si="0"/>
        <v>341650000</v>
      </c>
      <c r="L11" s="52">
        <v>0</v>
      </c>
      <c r="M11" s="52">
        <v>0</v>
      </c>
      <c r="N11" s="52">
        <v>0</v>
      </c>
      <c r="O11" s="53">
        <v>323331.03</v>
      </c>
      <c r="P11" s="54">
        <v>0</v>
      </c>
      <c r="Q11" s="54">
        <v>0</v>
      </c>
      <c r="R11" s="54">
        <f t="shared" si="1"/>
        <v>341650000</v>
      </c>
      <c r="S11" s="55">
        <f t="shared" si="2"/>
        <v>0</v>
      </c>
      <c r="T11" s="97"/>
    </row>
    <row r="12" spans="1:20" ht="20.25">
      <c r="A12" s="56"/>
      <c r="B12" s="50" t="s">
        <v>22</v>
      </c>
      <c r="C12" s="51">
        <v>304</v>
      </c>
      <c r="D12" s="52">
        <v>283140000</v>
      </c>
      <c r="E12" s="52"/>
      <c r="F12" s="52"/>
      <c r="G12" s="52"/>
      <c r="H12" s="52"/>
      <c r="I12" s="52"/>
      <c r="J12" s="52"/>
      <c r="K12" s="52">
        <f t="shared" si="0"/>
        <v>283140000</v>
      </c>
      <c r="L12" s="52">
        <v>0</v>
      </c>
      <c r="M12" s="52">
        <v>4329134.76</v>
      </c>
      <c r="N12" s="52">
        <v>278810865.24</v>
      </c>
      <c r="O12" s="53">
        <v>272023813.07</v>
      </c>
      <c r="P12" s="54">
        <v>0</v>
      </c>
      <c r="Q12" s="54">
        <v>247830942</v>
      </c>
      <c r="R12" s="54">
        <f t="shared" si="1"/>
        <v>0</v>
      </c>
      <c r="S12" s="55">
        <f t="shared" si="2"/>
        <v>98.47102678533588</v>
      </c>
      <c r="T12" s="97"/>
    </row>
    <row r="13" spans="1:20" ht="20.25">
      <c r="A13" s="56"/>
      <c r="B13" s="50" t="s">
        <v>23</v>
      </c>
      <c r="C13" s="51">
        <v>399</v>
      </c>
      <c r="D13" s="52">
        <v>456096000</v>
      </c>
      <c r="E13" s="52"/>
      <c r="F13" s="52"/>
      <c r="G13" s="52"/>
      <c r="H13" s="52"/>
      <c r="I13" s="52"/>
      <c r="J13" s="52"/>
      <c r="K13" s="52">
        <f t="shared" si="0"/>
        <v>456096000</v>
      </c>
      <c r="L13" s="52">
        <v>0</v>
      </c>
      <c r="M13" s="52">
        <v>363336780.27</v>
      </c>
      <c r="N13" s="52">
        <v>92759219.73</v>
      </c>
      <c r="O13" s="53">
        <v>122051409.7</v>
      </c>
      <c r="P13" s="54">
        <v>171121518.99</v>
      </c>
      <c r="Q13" s="54">
        <v>230897481.01</v>
      </c>
      <c r="R13" s="54">
        <f t="shared" si="1"/>
        <v>0</v>
      </c>
      <c r="S13" s="55">
        <f t="shared" si="2"/>
        <v>20.337652540254684</v>
      </c>
      <c r="T13" s="95"/>
    </row>
    <row r="14" spans="1:20" ht="20.25">
      <c r="A14" s="56"/>
      <c r="B14" s="50" t="s">
        <v>24</v>
      </c>
      <c r="C14" s="51">
        <v>401</v>
      </c>
      <c r="D14" s="52">
        <v>396855000</v>
      </c>
      <c r="E14" s="52"/>
      <c r="F14" s="52"/>
      <c r="G14" s="52"/>
      <c r="H14" s="52"/>
      <c r="I14" s="52"/>
      <c r="J14" s="52"/>
      <c r="K14" s="52">
        <f t="shared" si="0"/>
        <v>396855000</v>
      </c>
      <c r="L14" s="52">
        <v>0</v>
      </c>
      <c r="M14" s="52">
        <v>294306725</v>
      </c>
      <c r="N14" s="52">
        <v>102548275</v>
      </c>
      <c r="O14" s="53">
        <v>126391998</v>
      </c>
      <c r="P14" s="54">
        <v>152512390</v>
      </c>
      <c r="Q14" s="54">
        <v>194950610</v>
      </c>
      <c r="R14" s="54">
        <f t="shared" si="1"/>
        <v>0</v>
      </c>
      <c r="S14" s="55">
        <f t="shared" si="2"/>
        <v>25.840237618273676</v>
      </c>
      <c r="T14" s="95"/>
    </row>
    <row r="15" spans="1:20" ht="20.25">
      <c r="A15" s="56"/>
      <c r="B15" s="50" t="s">
        <v>25</v>
      </c>
      <c r="C15" s="51">
        <v>405</v>
      </c>
      <c r="D15" s="52">
        <v>21452000</v>
      </c>
      <c r="E15" s="52"/>
      <c r="F15" s="52"/>
      <c r="G15" s="52"/>
      <c r="H15" s="52"/>
      <c r="I15" s="52"/>
      <c r="J15" s="52"/>
      <c r="K15" s="52">
        <f t="shared" si="0"/>
        <v>21452000</v>
      </c>
      <c r="L15" s="52">
        <v>0</v>
      </c>
      <c r="M15" s="52">
        <v>15908868</v>
      </c>
      <c r="N15" s="52">
        <v>5543132</v>
      </c>
      <c r="O15" s="53">
        <v>6832011</v>
      </c>
      <c r="P15" s="54">
        <v>8244096</v>
      </c>
      <c r="Q15" s="54">
        <v>10537904</v>
      </c>
      <c r="R15" s="54">
        <f t="shared" si="1"/>
        <v>0</v>
      </c>
      <c r="S15" s="55">
        <f t="shared" si="2"/>
        <v>25.83969793026291</v>
      </c>
      <c r="T15" s="95"/>
    </row>
    <row r="16" spans="1:20" ht="20.25">
      <c r="A16" s="56"/>
      <c r="B16" s="50" t="s">
        <v>26</v>
      </c>
      <c r="C16" s="51">
        <v>501</v>
      </c>
      <c r="D16" s="52">
        <v>217948000</v>
      </c>
      <c r="E16" s="52"/>
      <c r="F16" s="52"/>
      <c r="G16" s="52"/>
      <c r="H16" s="52"/>
      <c r="I16" s="52"/>
      <c r="J16" s="52"/>
      <c r="K16" s="52">
        <f t="shared" si="0"/>
        <v>217948000</v>
      </c>
      <c r="L16" s="52">
        <v>0</v>
      </c>
      <c r="M16" s="52">
        <v>162018923</v>
      </c>
      <c r="N16" s="52">
        <v>55929077</v>
      </c>
      <c r="O16" s="53">
        <v>68801371</v>
      </c>
      <c r="P16" s="54">
        <v>85189199</v>
      </c>
      <c r="Q16" s="54">
        <v>105633801</v>
      </c>
      <c r="R16" s="54">
        <f t="shared" si="1"/>
        <v>0</v>
      </c>
      <c r="S16" s="55">
        <f t="shared" si="2"/>
        <v>25.66166103841283</v>
      </c>
      <c r="T16" s="95"/>
    </row>
    <row r="17" spans="1:20" ht="20.25">
      <c r="A17" s="56"/>
      <c r="B17" s="50" t="s">
        <v>27</v>
      </c>
      <c r="C17" s="51">
        <v>502</v>
      </c>
      <c r="D17" s="52">
        <v>64355000</v>
      </c>
      <c r="E17" s="52"/>
      <c r="F17" s="52"/>
      <c r="G17" s="52"/>
      <c r="H17" s="52"/>
      <c r="I17" s="52"/>
      <c r="J17" s="52"/>
      <c r="K17" s="52">
        <f t="shared" si="0"/>
        <v>64355000</v>
      </c>
      <c r="L17" s="52">
        <v>0</v>
      </c>
      <c r="M17" s="52">
        <v>47725530</v>
      </c>
      <c r="N17" s="52">
        <v>16629470</v>
      </c>
      <c r="O17" s="53">
        <v>20496006</v>
      </c>
      <c r="P17" s="54">
        <v>24731024</v>
      </c>
      <c r="Q17" s="54">
        <v>31613976</v>
      </c>
      <c r="R17" s="54">
        <f t="shared" si="1"/>
        <v>0</v>
      </c>
      <c r="S17" s="55">
        <f t="shared" si="2"/>
        <v>25.840214435552795</v>
      </c>
      <c r="T17" s="95"/>
    </row>
    <row r="18" spans="1:20" ht="20.25">
      <c r="A18" s="56"/>
      <c r="B18" s="50" t="s">
        <v>28</v>
      </c>
      <c r="C18" s="51">
        <v>503</v>
      </c>
      <c r="D18" s="52">
        <v>128710000</v>
      </c>
      <c r="E18" s="52"/>
      <c r="F18" s="52"/>
      <c r="G18" s="52"/>
      <c r="H18" s="52"/>
      <c r="I18" s="52"/>
      <c r="J18" s="52"/>
      <c r="K18" s="52">
        <f t="shared" si="0"/>
        <v>128710000</v>
      </c>
      <c r="L18" s="52">
        <v>0</v>
      </c>
      <c r="M18" s="52">
        <v>95451109</v>
      </c>
      <c r="N18" s="52">
        <v>33258891</v>
      </c>
      <c r="O18" s="53">
        <v>40991992</v>
      </c>
      <c r="P18" s="54">
        <v>49462103</v>
      </c>
      <c r="Q18" s="54">
        <v>63227897</v>
      </c>
      <c r="R18" s="54">
        <f t="shared" si="1"/>
        <v>0</v>
      </c>
      <c r="S18" s="55">
        <f t="shared" si="2"/>
        <v>25.840176365472768</v>
      </c>
      <c r="T18" s="97"/>
    </row>
    <row r="19" spans="1:20" ht="20.25">
      <c r="A19" s="57"/>
      <c r="B19" s="50" t="s">
        <v>29</v>
      </c>
      <c r="C19" s="51">
        <v>505</v>
      </c>
      <c r="D19" s="52">
        <v>140000000</v>
      </c>
      <c r="E19" s="52"/>
      <c r="F19" s="52"/>
      <c r="G19" s="52"/>
      <c r="H19" s="52"/>
      <c r="I19" s="52"/>
      <c r="J19" s="52"/>
      <c r="K19" s="52">
        <f t="shared" si="0"/>
        <v>140000000</v>
      </c>
      <c r="L19" s="52">
        <v>0</v>
      </c>
      <c r="M19" s="52">
        <v>31044574.24</v>
      </c>
      <c r="N19" s="52">
        <v>38955425.76</v>
      </c>
      <c r="O19" s="53">
        <v>47608924.52</v>
      </c>
      <c r="P19" s="54">
        <v>39772271.26</v>
      </c>
      <c r="Q19" s="54">
        <v>69527728.74</v>
      </c>
      <c r="R19" s="54">
        <f t="shared" si="1"/>
        <v>70000000</v>
      </c>
      <c r="S19" s="55">
        <f t="shared" si="2"/>
        <v>27.825304114285714</v>
      </c>
      <c r="T19" s="95"/>
    </row>
    <row r="20" spans="1:20" ht="20.25">
      <c r="A20" s="56"/>
      <c r="B20" s="58" t="s">
        <v>30</v>
      </c>
      <c r="C20" s="59"/>
      <c r="D20" s="60">
        <f aca="true" t="shared" si="3" ref="D20:K20">SUM(D5:D19)</f>
        <v>5601290000</v>
      </c>
      <c r="E20" s="60">
        <f t="shared" si="3"/>
        <v>0</v>
      </c>
      <c r="F20" s="60">
        <f t="shared" si="3"/>
        <v>0</v>
      </c>
      <c r="G20" s="60">
        <f t="shared" si="3"/>
        <v>0</v>
      </c>
      <c r="H20" s="60">
        <f t="shared" si="3"/>
        <v>0</v>
      </c>
      <c r="I20" s="60"/>
      <c r="J20" s="60">
        <f t="shared" si="3"/>
        <v>0</v>
      </c>
      <c r="K20" s="60">
        <f t="shared" si="3"/>
        <v>5601290000</v>
      </c>
      <c r="L20" s="60">
        <f aca="true" t="shared" si="4" ref="L20:R20">SUM(L5:L19)</f>
        <v>0</v>
      </c>
      <c r="M20" s="60">
        <f t="shared" si="4"/>
        <v>3823390670.1299996</v>
      </c>
      <c r="N20" s="60">
        <f t="shared" si="4"/>
        <v>1357749329.8700001</v>
      </c>
      <c r="O20" s="60">
        <f t="shared" si="4"/>
        <v>1680766414</v>
      </c>
      <c r="P20" s="60">
        <f t="shared" si="4"/>
        <v>1708503280.3799999</v>
      </c>
      <c r="Q20" s="60">
        <f t="shared" si="4"/>
        <v>2854482661.62</v>
      </c>
      <c r="R20" s="60">
        <f t="shared" si="4"/>
        <v>420149999.99999994</v>
      </c>
      <c r="S20" s="61">
        <f>+N20/K20*100</f>
        <v>24.23993990437917</v>
      </c>
      <c r="T20" s="97"/>
    </row>
    <row r="21" spans="1:20" ht="20.25">
      <c r="A21" s="62" t="s">
        <v>31</v>
      </c>
      <c r="B21" s="50" t="s">
        <v>32</v>
      </c>
      <c r="C21" s="51">
        <v>10101</v>
      </c>
      <c r="D21" s="52">
        <v>40000000</v>
      </c>
      <c r="E21" s="52"/>
      <c r="F21" s="52"/>
      <c r="G21" s="52"/>
      <c r="H21" s="52"/>
      <c r="I21" s="52"/>
      <c r="J21" s="52"/>
      <c r="K21" s="52">
        <f>SUM(D21:J21)</f>
        <v>40000000</v>
      </c>
      <c r="L21" s="52">
        <v>1520000</v>
      </c>
      <c r="M21" s="52">
        <v>14372902.3</v>
      </c>
      <c r="N21" s="52">
        <v>5792963.4</v>
      </c>
      <c r="O21" s="53">
        <f aca="true" t="shared" si="5" ref="O21:O37">+K21-L21-M21-N21</f>
        <v>18314134.299999997</v>
      </c>
      <c r="P21" s="54">
        <v>14057000</v>
      </c>
      <c r="Q21" s="54">
        <v>2441450</v>
      </c>
      <c r="R21" s="54">
        <f>+K21-L21-M21-N21</f>
        <v>18314134.299999997</v>
      </c>
      <c r="S21" s="55">
        <f>+N21/K21*100</f>
        <v>14.482408500000002</v>
      </c>
      <c r="T21" s="95"/>
    </row>
    <row r="22" spans="1:20" ht="20.25">
      <c r="A22" s="63"/>
      <c r="B22" s="50" t="s">
        <v>33</v>
      </c>
      <c r="C22" s="51">
        <v>10104</v>
      </c>
      <c r="D22" s="52"/>
      <c r="E22" s="52"/>
      <c r="F22" s="52"/>
      <c r="G22" s="52"/>
      <c r="H22" s="52"/>
      <c r="I22" s="52"/>
      <c r="J22" s="52"/>
      <c r="K22" s="52">
        <f aca="true" t="shared" si="6" ref="K22:K57">SUM(D22:J22)</f>
        <v>0</v>
      </c>
      <c r="L22" s="52">
        <v>0</v>
      </c>
      <c r="M22" s="52">
        <v>0</v>
      </c>
      <c r="N22" s="52">
        <v>0</v>
      </c>
      <c r="O22" s="53">
        <f t="shared" si="5"/>
        <v>0</v>
      </c>
      <c r="P22" s="54">
        <v>1389000</v>
      </c>
      <c r="Q22" s="54">
        <v>1389000</v>
      </c>
      <c r="R22" s="54">
        <f aca="true" t="shared" si="7" ref="R22:R58">+K22-L22-M22-N22</f>
        <v>0</v>
      </c>
      <c r="S22" s="55">
        <v>0</v>
      </c>
      <c r="T22" s="97"/>
    </row>
    <row r="23" spans="1:20" ht="20.25">
      <c r="A23" s="63"/>
      <c r="B23" s="50" t="s">
        <v>34</v>
      </c>
      <c r="C23" s="51">
        <v>10199</v>
      </c>
      <c r="D23" s="52">
        <v>100000</v>
      </c>
      <c r="E23" s="52"/>
      <c r="F23" s="52"/>
      <c r="G23" s="52"/>
      <c r="H23" s="52"/>
      <c r="I23" s="52"/>
      <c r="J23" s="52"/>
      <c r="K23" s="52">
        <f t="shared" si="6"/>
        <v>100000</v>
      </c>
      <c r="L23" s="52">
        <v>0</v>
      </c>
      <c r="M23" s="52">
        <v>0</v>
      </c>
      <c r="N23" s="52">
        <v>0</v>
      </c>
      <c r="O23" s="53">
        <f t="shared" si="5"/>
        <v>100000</v>
      </c>
      <c r="P23" s="54">
        <v>1500000</v>
      </c>
      <c r="Q23" s="54">
        <v>1042107.9</v>
      </c>
      <c r="R23" s="54">
        <f t="shared" si="7"/>
        <v>100000</v>
      </c>
      <c r="S23" s="55">
        <f aca="true" t="shared" si="8" ref="S23:S29">+N23/K23*100</f>
        <v>0</v>
      </c>
      <c r="T23" s="95"/>
    </row>
    <row r="24" spans="1:20" ht="20.25">
      <c r="A24" s="63"/>
      <c r="B24" s="50" t="s">
        <v>35</v>
      </c>
      <c r="C24" s="51">
        <v>10201</v>
      </c>
      <c r="D24" s="52">
        <v>31000000</v>
      </c>
      <c r="E24" s="52"/>
      <c r="F24" s="52"/>
      <c r="G24" s="52"/>
      <c r="H24" s="52"/>
      <c r="I24" s="52"/>
      <c r="J24" s="52"/>
      <c r="K24" s="52">
        <f t="shared" si="6"/>
        <v>31000000</v>
      </c>
      <c r="L24" s="52">
        <v>0</v>
      </c>
      <c r="M24" s="52">
        <v>4540849</v>
      </c>
      <c r="N24" s="52">
        <v>4459151</v>
      </c>
      <c r="O24" s="53">
        <f t="shared" si="5"/>
        <v>22000000</v>
      </c>
      <c r="P24" s="54">
        <v>8587000</v>
      </c>
      <c r="Q24" s="54">
        <v>0</v>
      </c>
      <c r="R24" s="54">
        <f t="shared" si="7"/>
        <v>22000000</v>
      </c>
      <c r="S24" s="55">
        <f t="shared" si="8"/>
        <v>14.384358064516128</v>
      </c>
      <c r="T24" s="95"/>
    </row>
    <row r="25" spans="1:20" ht="20.25">
      <c r="A25" s="63"/>
      <c r="B25" s="50" t="s">
        <v>36</v>
      </c>
      <c r="C25" s="51">
        <v>10202</v>
      </c>
      <c r="D25" s="52">
        <v>28000000</v>
      </c>
      <c r="E25" s="52"/>
      <c r="F25" s="52"/>
      <c r="G25" s="52"/>
      <c r="H25" s="52"/>
      <c r="I25" s="52"/>
      <c r="J25" s="52"/>
      <c r="K25" s="52">
        <f t="shared" si="6"/>
        <v>28000000</v>
      </c>
      <c r="L25" s="52">
        <v>0</v>
      </c>
      <c r="M25" s="52">
        <v>8408525.98</v>
      </c>
      <c r="N25" s="52">
        <v>5071474.02</v>
      </c>
      <c r="O25" s="53">
        <f t="shared" si="5"/>
        <v>14520000</v>
      </c>
      <c r="P25" s="54">
        <v>12507000</v>
      </c>
      <c r="Q25" s="54">
        <v>0</v>
      </c>
      <c r="R25" s="54">
        <f t="shared" si="7"/>
        <v>14520000</v>
      </c>
      <c r="S25" s="55">
        <f t="shared" si="8"/>
        <v>18.112407214285714</v>
      </c>
      <c r="T25" s="95"/>
    </row>
    <row r="26" spans="1:20" ht="20.25">
      <c r="A26" s="63"/>
      <c r="B26" s="50" t="s">
        <v>37</v>
      </c>
      <c r="C26" s="51">
        <v>10203</v>
      </c>
      <c r="D26" s="52">
        <v>9500000</v>
      </c>
      <c r="E26" s="52"/>
      <c r="F26" s="52"/>
      <c r="G26" s="52"/>
      <c r="H26" s="52"/>
      <c r="I26" s="52"/>
      <c r="J26" s="52"/>
      <c r="K26" s="52">
        <f t="shared" si="6"/>
        <v>9500000</v>
      </c>
      <c r="L26" s="52">
        <v>0</v>
      </c>
      <c r="M26" s="52">
        <v>4850100</v>
      </c>
      <c r="N26" s="52">
        <v>1382205</v>
      </c>
      <c r="O26" s="53">
        <f t="shared" si="5"/>
        <v>3267695</v>
      </c>
      <c r="P26" s="54">
        <v>3820000</v>
      </c>
      <c r="Q26" s="54">
        <v>570000</v>
      </c>
      <c r="R26" s="54">
        <f t="shared" si="7"/>
        <v>3267695</v>
      </c>
      <c r="S26" s="55">
        <f t="shared" si="8"/>
        <v>14.549526315789475</v>
      </c>
      <c r="T26" s="95"/>
    </row>
    <row r="27" spans="1:20" ht="20.25">
      <c r="A27" s="63"/>
      <c r="B27" s="50" t="s">
        <v>38</v>
      </c>
      <c r="C27" s="51">
        <v>10204</v>
      </c>
      <c r="D27" s="52">
        <v>57100000</v>
      </c>
      <c r="E27" s="52"/>
      <c r="F27" s="52"/>
      <c r="G27" s="52"/>
      <c r="H27" s="52"/>
      <c r="I27" s="52"/>
      <c r="J27" s="52"/>
      <c r="K27" s="52">
        <f t="shared" si="6"/>
        <v>57100000</v>
      </c>
      <c r="L27" s="52">
        <v>13940000</v>
      </c>
      <c r="M27" s="52">
        <v>16972365.29</v>
      </c>
      <c r="N27" s="52">
        <v>15095818.9</v>
      </c>
      <c r="O27" s="53">
        <f t="shared" si="5"/>
        <v>11091815.81</v>
      </c>
      <c r="P27" s="54">
        <v>16962000</v>
      </c>
      <c r="Q27" s="54">
        <v>0</v>
      </c>
      <c r="R27" s="54">
        <f t="shared" si="7"/>
        <v>11091815.81</v>
      </c>
      <c r="S27" s="55">
        <f t="shared" si="8"/>
        <v>26.437511208406306</v>
      </c>
      <c r="T27" s="97"/>
    </row>
    <row r="28" spans="1:20" ht="20.25">
      <c r="A28" s="63"/>
      <c r="B28" s="50" t="s">
        <v>39</v>
      </c>
      <c r="C28" s="51">
        <v>10299</v>
      </c>
      <c r="D28" s="52">
        <v>1950000</v>
      </c>
      <c r="E28" s="52"/>
      <c r="F28" s="52"/>
      <c r="G28" s="52"/>
      <c r="H28" s="52"/>
      <c r="I28" s="52"/>
      <c r="J28" s="52"/>
      <c r="K28" s="52">
        <f t="shared" si="6"/>
        <v>1950000</v>
      </c>
      <c r="L28" s="52">
        <v>0</v>
      </c>
      <c r="M28" s="52">
        <v>770619.15</v>
      </c>
      <c r="N28" s="52">
        <v>651748.32</v>
      </c>
      <c r="O28" s="53">
        <f t="shared" si="5"/>
        <v>527632.5300000001</v>
      </c>
      <c r="P28" s="54">
        <v>640000</v>
      </c>
      <c r="Q28" s="54">
        <v>0</v>
      </c>
      <c r="R28" s="54">
        <f t="shared" si="7"/>
        <v>527632.5300000001</v>
      </c>
      <c r="S28" s="55">
        <f t="shared" si="8"/>
        <v>33.422990769230765</v>
      </c>
      <c r="T28" s="97"/>
    </row>
    <row r="29" spans="1:20" ht="20.25">
      <c r="A29" s="63"/>
      <c r="B29" s="50" t="s">
        <v>40</v>
      </c>
      <c r="C29" s="51">
        <v>10301</v>
      </c>
      <c r="D29" s="52">
        <v>6000000</v>
      </c>
      <c r="E29" s="52"/>
      <c r="F29" s="52"/>
      <c r="G29" s="52"/>
      <c r="H29" s="52"/>
      <c r="I29" s="52"/>
      <c r="J29" s="52"/>
      <c r="K29" s="52">
        <f t="shared" si="6"/>
        <v>6000000</v>
      </c>
      <c r="L29" s="52">
        <v>483396</v>
      </c>
      <c r="M29" s="52">
        <v>2356060</v>
      </c>
      <c r="N29" s="52">
        <v>60940</v>
      </c>
      <c r="O29" s="53">
        <f t="shared" si="5"/>
        <v>3099604</v>
      </c>
      <c r="P29" s="54">
        <v>1000000</v>
      </c>
      <c r="Q29" s="54">
        <v>0</v>
      </c>
      <c r="R29" s="54">
        <f t="shared" si="7"/>
        <v>3099604</v>
      </c>
      <c r="S29" s="55">
        <f t="shared" si="8"/>
        <v>1.0156666666666667</v>
      </c>
      <c r="T29" s="97"/>
    </row>
    <row r="30" spans="1:20" ht="20.25">
      <c r="A30" s="63"/>
      <c r="B30" s="50" t="s">
        <v>111</v>
      </c>
      <c r="C30" s="51">
        <v>10302</v>
      </c>
      <c r="D30" s="52"/>
      <c r="E30" s="52"/>
      <c r="F30" s="52"/>
      <c r="G30" s="52"/>
      <c r="H30" s="52"/>
      <c r="I30" s="52"/>
      <c r="J30" s="52"/>
      <c r="K30" s="52">
        <f t="shared" si="6"/>
        <v>0</v>
      </c>
      <c r="L30" s="52">
        <v>0</v>
      </c>
      <c r="M30" s="52">
        <v>0</v>
      </c>
      <c r="N30" s="52">
        <v>0</v>
      </c>
      <c r="O30" s="53">
        <f t="shared" si="5"/>
        <v>0</v>
      </c>
      <c r="P30" s="54"/>
      <c r="Q30" s="54"/>
      <c r="R30" s="54">
        <f t="shared" si="7"/>
        <v>0</v>
      </c>
      <c r="S30" s="55">
        <v>0</v>
      </c>
      <c r="T30" s="97"/>
    </row>
    <row r="31" spans="1:20" ht="20.25">
      <c r="A31" s="63"/>
      <c r="B31" s="50" t="s">
        <v>41</v>
      </c>
      <c r="C31" s="51">
        <v>10303</v>
      </c>
      <c r="D31" s="52">
        <v>4000000</v>
      </c>
      <c r="E31" s="52"/>
      <c r="F31" s="52"/>
      <c r="G31" s="52"/>
      <c r="H31" s="52"/>
      <c r="I31" s="52"/>
      <c r="J31" s="52"/>
      <c r="K31" s="52">
        <f t="shared" si="6"/>
        <v>4000000</v>
      </c>
      <c r="L31" s="52">
        <v>735000</v>
      </c>
      <c r="M31" s="52">
        <v>17250</v>
      </c>
      <c r="N31" s="52">
        <v>32750</v>
      </c>
      <c r="O31" s="53">
        <f t="shared" si="5"/>
        <v>3215000</v>
      </c>
      <c r="P31" s="54">
        <v>5000000</v>
      </c>
      <c r="Q31" s="54">
        <v>4700000</v>
      </c>
      <c r="R31" s="54">
        <f t="shared" si="7"/>
        <v>3215000</v>
      </c>
      <c r="S31" s="55">
        <f>+N31/K31*100</f>
        <v>0.8187500000000001</v>
      </c>
      <c r="T31" s="97"/>
    </row>
    <row r="32" spans="1:20" ht="20.25">
      <c r="A32" s="63"/>
      <c r="B32" s="50" t="s">
        <v>42</v>
      </c>
      <c r="C32" s="51">
        <v>10304</v>
      </c>
      <c r="D32" s="52">
        <v>250000</v>
      </c>
      <c r="E32" s="52"/>
      <c r="F32" s="52"/>
      <c r="G32" s="52"/>
      <c r="H32" s="52"/>
      <c r="I32" s="52"/>
      <c r="J32" s="52"/>
      <c r="K32" s="52">
        <f t="shared" si="6"/>
        <v>250000</v>
      </c>
      <c r="L32" s="52">
        <v>0</v>
      </c>
      <c r="M32" s="52">
        <v>12200</v>
      </c>
      <c r="N32" s="52">
        <v>7800</v>
      </c>
      <c r="O32" s="53">
        <f t="shared" si="5"/>
        <v>230000</v>
      </c>
      <c r="P32" s="54">
        <v>71600</v>
      </c>
      <c r="Q32" s="54">
        <v>0</v>
      </c>
      <c r="R32" s="54">
        <f t="shared" si="7"/>
        <v>230000</v>
      </c>
      <c r="S32" s="55">
        <f>+N32/K32*100</f>
        <v>3.1199999999999997</v>
      </c>
      <c r="T32" s="95"/>
    </row>
    <row r="33" spans="1:20" ht="20.25">
      <c r="A33" s="63"/>
      <c r="B33" s="50" t="s">
        <v>43</v>
      </c>
      <c r="C33" s="51">
        <v>10306</v>
      </c>
      <c r="D33" s="52">
        <v>3500000</v>
      </c>
      <c r="E33" s="52"/>
      <c r="F33" s="52"/>
      <c r="G33" s="52"/>
      <c r="H33" s="52"/>
      <c r="I33" s="52"/>
      <c r="J33" s="52"/>
      <c r="K33" s="52">
        <f t="shared" si="6"/>
        <v>3500000</v>
      </c>
      <c r="L33" s="52">
        <v>0</v>
      </c>
      <c r="M33" s="52">
        <v>1525514.25</v>
      </c>
      <c r="N33" s="52">
        <v>422791.7</v>
      </c>
      <c r="O33" s="53">
        <f t="shared" si="5"/>
        <v>1551694.05</v>
      </c>
      <c r="P33" s="54">
        <v>87000</v>
      </c>
      <c r="Q33" s="54">
        <v>87000</v>
      </c>
      <c r="R33" s="54">
        <f t="shared" si="7"/>
        <v>1551694.05</v>
      </c>
      <c r="S33" s="55">
        <f>+N33/K33*100</f>
        <v>12.079762857142857</v>
      </c>
      <c r="T33" s="95"/>
    </row>
    <row r="34" spans="1:20" ht="36">
      <c r="A34" s="63"/>
      <c r="B34" s="50" t="s">
        <v>44</v>
      </c>
      <c r="C34" s="51">
        <v>10307</v>
      </c>
      <c r="D34" s="52">
        <v>11400000</v>
      </c>
      <c r="E34" s="52"/>
      <c r="F34" s="52"/>
      <c r="G34" s="52"/>
      <c r="H34" s="52"/>
      <c r="I34" s="52"/>
      <c r="J34" s="52"/>
      <c r="K34" s="52">
        <f t="shared" si="6"/>
        <v>11400000</v>
      </c>
      <c r="L34" s="52">
        <v>7200000</v>
      </c>
      <c r="M34" s="52">
        <v>145002.26</v>
      </c>
      <c r="N34" s="52">
        <v>4054997.74</v>
      </c>
      <c r="O34" s="53">
        <f t="shared" si="5"/>
        <v>0</v>
      </c>
      <c r="P34" s="54">
        <v>3500000</v>
      </c>
      <c r="Q34" s="54">
        <v>1700000</v>
      </c>
      <c r="R34" s="54">
        <f t="shared" si="7"/>
        <v>0</v>
      </c>
      <c r="S34" s="55">
        <f>+N34/K34*100</f>
        <v>35.57015561403509</v>
      </c>
      <c r="T34" s="97"/>
    </row>
    <row r="35" spans="1:20" ht="20.25">
      <c r="A35" s="63"/>
      <c r="B35" s="50" t="s">
        <v>281</v>
      </c>
      <c r="C35" s="51">
        <v>10401</v>
      </c>
      <c r="D35" s="52">
        <v>200000</v>
      </c>
      <c r="E35" s="52"/>
      <c r="F35" s="52"/>
      <c r="G35" s="52"/>
      <c r="H35" s="52"/>
      <c r="I35" s="52"/>
      <c r="J35" s="52"/>
      <c r="K35" s="52">
        <f t="shared" si="6"/>
        <v>200000</v>
      </c>
      <c r="L35" s="52"/>
      <c r="M35" s="52">
        <v>0</v>
      </c>
      <c r="N35" s="52">
        <v>0</v>
      </c>
      <c r="O35" s="53"/>
      <c r="P35" s="54"/>
      <c r="Q35" s="54"/>
      <c r="R35" s="54">
        <f t="shared" si="7"/>
        <v>200000</v>
      </c>
      <c r="S35" s="55">
        <f>+N35/K35*100</f>
        <v>0</v>
      </c>
      <c r="T35" s="95"/>
    </row>
    <row r="36" spans="1:20" ht="20.25">
      <c r="A36" s="63"/>
      <c r="B36" s="50" t="s">
        <v>115</v>
      </c>
      <c r="C36" s="51">
        <v>10403</v>
      </c>
      <c r="D36" s="52"/>
      <c r="E36" s="52"/>
      <c r="F36" s="52"/>
      <c r="G36" s="52"/>
      <c r="H36" s="52"/>
      <c r="I36" s="52"/>
      <c r="J36" s="52"/>
      <c r="K36" s="52">
        <f t="shared" si="6"/>
        <v>0</v>
      </c>
      <c r="L36" s="52"/>
      <c r="M36" s="52"/>
      <c r="N36" s="52"/>
      <c r="O36" s="53">
        <f t="shared" si="5"/>
        <v>0</v>
      </c>
      <c r="P36" s="54"/>
      <c r="Q36" s="54"/>
      <c r="R36" s="54">
        <f t="shared" si="7"/>
        <v>0</v>
      </c>
      <c r="S36" s="55">
        <v>0</v>
      </c>
      <c r="T36" s="95"/>
    </row>
    <row r="37" spans="1:20" ht="20.25">
      <c r="A37" s="63"/>
      <c r="B37" s="50" t="s">
        <v>283</v>
      </c>
      <c r="C37" s="51">
        <v>10404</v>
      </c>
      <c r="D37" s="52">
        <v>14000000</v>
      </c>
      <c r="E37" s="52"/>
      <c r="F37" s="52"/>
      <c r="G37" s="52"/>
      <c r="H37" s="52"/>
      <c r="I37" s="52"/>
      <c r="J37" s="52"/>
      <c r="K37" s="52">
        <f t="shared" si="6"/>
        <v>14000000</v>
      </c>
      <c r="L37" s="52">
        <v>0</v>
      </c>
      <c r="M37" s="52">
        <v>0</v>
      </c>
      <c r="N37" s="52">
        <v>0</v>
      </c>
      <c r="O37" s="53">
        <f t="shared" si="5"/>
        <v>14000000</v>
      </c>
      <c r="P37" s="54"/>
      <c r="Q37" s="54"/>
      <c r="R37" s="54">
        <f t="shared" si="7"/>
        <v>14000000</v>
      </c>
      <c r="S37" s="55">
        <v>0</v>
      </c>
      <c r="T37" s="97"/>
    </row>
    <row r="38" spans="1:20" ht="36">
      <c r="A38" s="63"/>
      <c r="B38" s="50" t="s">
        <v>45</v>
      </c>
      <c r="C38" s="51">
        <v>10405</v>
      </c>
      <c r="D38" s="52">
        <v>0</v>
      </c>
      <c r="E38" s="52"/>
      <c r="F38" s="52"/>
      <c r="G38" s="52"/>
      <c r="H38" s="52"/>
      <c r="I38" s="52"/>
      <c r="J38" s="52"/>
      <c r="K38" s="52">
        <f t="shared" si="6"/>
        <v>0</v>
      </c>
      <c r="L38" s="52">
        <v>0</v>
      </c>
      <c r="M38" s="52">
        <v>0</v>
      </c>
      <c r="N38" s="52">
        <v>0</v>
      </c>
      <c r="O38" s="53">
        <f aca="true" t="shared" si="9" ref="O38:O57">+K37-L38-M38-N38</f>
        <v>14000000</v>
      </c>
      <c r="P38" s="54">
        <v>10000000</v>
      </c>
      <c r="Q38" s="54">
        <v>10000000</v>
      </c>
      <c r="R38" s="54">
        <f t="shared" si="7"/>
        <v>0</v>
      </c>
      <c r="S38" s="55" t="s">
        <v>16</v>
      </c>
      <c r="T38" s="95"/>
    </row>
    <row r="39" spans="1:20" ht="20.25">
      <c r="A39" s="63"/>
      <c r="B39" s="50" t="s">
        <v>46</v>
      </c>
      <c r="C39" s="51">
        <v>10406</v>
      </c>
      <c r="D39" s="52">
        <v>108500000</v>
      </c>
      <c r="E39" s="52"/>
      <c r="F39" s="52"/>
      <c r="G39" s="52"/>
      <c r="H39" s="52"/>
      <c r="I39" s="52"/>
      <c r="J39" s="52"/>
      <c r="K39" s="52">
        <f t="shared" si="6"/>
        <v>108500000</v>
      </c>
      <c r="L39" s="52">
        <v>7500000</v>
      </c>
      <c r="M39" s="52">
        <v>37119328.49</v>
      </c>
      <c r="N39" s="52">
        <v>17312593.29</v>
      </c>
      <c r="O39" s="53">
        <f t="shared" si="9"/>
        <v>-61931921.78</v>
      </c>
      <c r="P39" s="54">
        <v>54432000</v>
      </c>
      <c r="Q39" s="54">
        <v>9675628.23</v>
      </c>
      <c r="R39" s="54">
        <f t="shared" si="7"/>
        <v>46568078.22</v>
      </c>
      <c r="S39" s="55">
        <f aca="true" t="shared" si="10" ref="S39:S55">+N39/K39*100</f>
        <v>15.9563071797235</v>
      </c>
      <c r="T39" s="95"/>
    </row>
    <row r="40" spans="1:20" ht="20.25">
      <c r="A40" s="63"/>
      <c r="B40" s="50" t="s">
        <v>47</v>
      </c>
      <c r="C40" s="51">
        <v>10499</v>
      </c>
      <c r="D40" s="52">
        <v>5000000</v>
      </c>
      <c r="E40" s="52"/>
      <c r="F40" s="52"/>
      <c r="G40" s="52"/>
      <c r="H40" s="52"/>
      <c r="I40" s="52"/>
      <c r="J40" s="52"/>
      <c r="K40" s="52">
        <f t="shared" si="6"/>
        <v>5000000</v>
      </c>
      <c r="L40" s="52">
        <v>1500000</v>
      </c>
      <c r="M40" s="52">
        <v>1216255</v>
      </c>
      <c r="N40" s="52">
        <v>334494.22</v>
      </c>
      <c r="O40" s="53">
        <f t="shared" si="9"/>
        <v>105449250.78</v>
      </c>
      <c r="P40" s="54">
        <v>6980000</v>
      </c>
      <c r="Q40" s="54">
        <v>4194154.28</v>
      </c>
      <c r="R40" s="54">
        <f t="shared" si="7"/>
        <v>1949250.78</v>
      </c>
      <c r="S40" s="55">
        <f t="shared" si="10"/>
        <v>6.6898843999999995</v>
      </c>
      <c r="T40" s="95"/>
    </row>
    <row r="41" spans="1:20" ht="20.25">
      <c r="A41" s="63"/>
      <c r="B41" s="50" t="s">
        <v>48</v>
      </c>
      <c r="C41" s="51">
        <v>10501</v>
      </c>
      <c r="D41" s="52">
        <v>2000000</v>
      </c>
      <c r="E41" s="52"/>
      <c r="F41" s="52"/>
      <c r="G41" s="52"/>
      <c r="H41" s="52"/>
      <c r="I41" s="52"/>
      <c r="J41" s="52"/>
      <c r="K41" s="52">
        <f t="shared" si="6"/>
        <v>2000000</v>
      </c>
      <c r="L41" s="52">
        <v>0</v>
      </c>
      <c r="M41" s="52">
        <v>159420</v>
      </c>
      <c r="N41" s="52">
        <v>350720</v>
      </c>
      <c r="O41" s="53">
        <f t="shared" si="9"/>
        <v>4489860</v>
      </c>
      <c r="P41" s="54">
        <v>2000000</v>
      </c>
      <c r="Q41" s="54">
        <v>768582.2</v>
      </c>
      <c r="R41" s="54">
        <f t="shared" si="7"/>
        <v>1489860</v>
      </c>
      <c r="S41" s="55">
        <f t="shared" si="10"/>
        <v>17.535999999999998</v>
      </c>
      <c r="T41" s="95"/>
    </row>
    <row r="42" spans="1:20" ht="20.25">
      <c r="A42" s="63"/>
      <c r="B42" s="50" t="s">
        <v>49</v>
      </c>
      <c r="C42" s="51">
        <v>10502</v>
      </c>
      <c r="D42" s="52">
        <v>25000000</v>
      </c>
      <c r="E42" s="52"/>
      <c r="F42" s="52"/>
      <c r="G42" s="52"/>
      <c r="H42" s="52"/>
      <c r="I42" s="52"/>
      <c r="J42" s="52"/>
      <c r="K42" s="52">
        <f t="shared" si="6"/>
        <v>25000000</v>
      </c>
      <c r="L42" s="52">
        <v>0</v>
      </c>
      <c r="M42" s="52">
        <v>2251067.21</v>
      </c>
      <c r="N42" s="52">
        <v>3308150</v>
      </c>
      <c r="O42" s="53">
        <f t="shared" si="9"/>
        <v>-3559217.21</v>
      </c>
      <c r="P42" s="54">
        <v>17500000</v>
      </c>
      <c r="Q42" s="54">
        <v>6419663</v>
      </c>
      <c r="R42" s="54">
        <f t="shared" si="7"/>
        <v>19440782.79</v>
      </c>
      <c r="S42" s="55">
        <f t="shared" si="10"/>
        <v>13.2326</v>
      </c>
      <c r="T42" s="95"/>
    </row>
    <row r="43" spans="1:20" ht="20.25">
      <c r="A43" s="63"/>
      <c r="B43" s="50" t="s">
        <v>50</v>
      </c>
      <c r="C43" s="51">
        <v>10503</v>
      </c>
      <c r="D43" s="52">
        <v>3000000</v>
      </c>
      <c r="E43" s="52"/>
      <c r="F43" s="52"/>
      <c r="G43" s="52"/>
      <c r="H43" s="52"/>
      <c r="I43" s="52"/>
      <c r="J43" s="52"/>
      <c r="K43" s="52">
        <f t="shared" si="6"/>
        <v>3000000</v>
      </c>
      <c r="L43" s="52">
        <v>0</v>
      </c>
      <c r="M43" s="52">
        <v>0</v>
      </c>
      <c r="N43" s="52">
        <v>0</v>
      </c>
      <c r="O43" s="53">
        <f t="shared" si="9"/>
        <v>25000000</v>
      </c>
      <c r="P43" s="54">
        <v>2000000</v>
      </c>
      <c r="Q43" s="54">
        <v>1430000</v>
      </c>
      <c r="R43" s="54">
        <f t="shared" si="7"/>
        <v>3000000</v>
      </c>
      <c r="S43" s="55">
        <f t="shared" si="10"/>
        <v>0</v>
      </c>
      <c r="T43" s="97"/>
    </row>
    <row r="44" spans="1:20" ht="20.25">
      <c r="A44" s="63"/>
      <c r="B44" s="50" t="s">
        <v>51</v>
      </c>
      <c r="C44" s="51">
        <v>10504</v>
      </c>
      <c r="D44" s="52">
        <v>4500000</v>
      </c>
      <c r="E44" s="52"/>
      <c r="F44" s="52"/>
      <c r="G44" s="52"/>
      <c r="H44" s="52"/>
      <c r="I44" s="52"/>
      <c r="J44" s="52"/>
      <c r="K44" s="52">
        <f t="shared" si="6"/>
        <v>4500000</v>
      </c>
      <c r="L44" s="52">
        <v>0</v>
      </c>
      <c r="M44" s="52">
        <v>49909.98</v>
      </c>
      <c r="N44" s="52">
        <v>0</v>
      </c>
      <c r="O44" s="53">
        <f t="shared" si="9"/>
        <v>2950090.02</v>
      </c>
      <c r="P44" s="54">
        <v>3000000</v>
      </c>
      <c r="Q44" s="54">
        <v>3000000</v>
      </c>
      <c r="R44" s="54">
        <f t="shared" si="7"/>
        <v>4450090.02</v>
      </c>
      <c r="S44" s="55">
        <f t="shared" si="10"/>
        <v>0</v>
      </c>
      <c r="T44" s="95"/>
    </row>
    <row r="45" spans="1:20" ht="20.25">
      <c r="A45" s="63"/>
      <c r="B45" s="50" t="s">
        <v>52</v>
      </c>
      <c r="C45" s="51">
        <v>10601</v>
      </c>
      <c r="D45" s="52">
        <v>41000000</v>
      </c>
      <c r="E45" s="52"/>
      <c r="F45" s="52"/>
      <c r="G45" s="52"/>
      <c r="H45" s="52"/>
      <c r="I45" s="52"/>
      <c r="J45" s="52"/>
      <c r="K45" s="52">
        <f t="shared" si="6"/>
        <v>41000000</v>
      </c>
      <c r="L45" s="52">
        <v>0</v>
      </c>
      <c r="M45" s="52">
        <v>6267412</v>
      </c>
      <c r="N45" s="52">
        <v>23732588</v>
      </c>
      <c r="O45" s="53">
        <f t="shared" si="9"/>
        <v>-25500000</v>
      </c>
      <c r="P45" s="54">
        <v>35400000</v>
      </c>
      <c r="Q45" s="54">
        <v>0</v>
      </c>
      <c r="R45" s="54">
        <f t="shared" si="7"/>
        <v>11000000</v>
      </c>
      <c r="S45" s="55">
        <f t="shared" si="10"/>
        <v>57.88436097560976</v>
      </c>
      <c r="T45" s="95"/>
    </row>
    <row r="46" spans="1:20" ht="20.25">
      <c r="A46" s="63"/>
      <c r="B46" s="50" t="s">
        <v>53</v>
      </c>
      <c r="C46" s="51">
        <v>10701</v>
      </c>
      <c r="D46" s="52">
        <v>10000000</v>
      </c>
      <c r="E46" s="52"/>
      <c r="F46" s="52"/>
      <c r="G46" s="52"/>
      <c r="H46" s="52"/>
      <c r="I46" s="52"/>
      <c r="J46" s="52"/>
      <c r="K46" s="52">
        <f t="shared" si="6"/>
        <v>10000000</v>
      </c>
      <c r="L46" s="52">
        <v>1366500</v>
      </c>
      <c r="M46" s="52">
        <v>399180.3</v>
      </c>
      <c r="N46" s="52">
        <v>370000</v>
      </c>
      <c r="O46" s="53">
        <f t="shared" si="9"/>
        <v>38864319.7</v>
      </c>
      <c r="P46" s="54">
        <v>4000000</v>
      </c>
      <c r="Q46" s="54">
        <v>1634836</v>
      </c>
      <c r="R46" s="54">
        <f t="shared" si="7"/>
        <v>7864319.7</v>
      </c>
      <c r="S46" s="55">
        <f t="shared" si="10"/>
        <v>3.6999999999999997</v>
      </c>
      <c r="T46" s="95"/>
    </row>
    <row r="47" spans="1:20" ht="20.25">
      <c r="A47" s="63"/>
      <c r="B47" s="50" t="s">
        <v>54</v>
      </c>
      <c r="C47" s="51">
        <v>10702</v>
      </c>
      <c r="D47" s="52"/>
      <c r="E47" s="52"/>
      <c r="F47" s="52"/>
      <c r="G47" s="52"/>
      <c r="H47" s="52"/>
      <c r="I47" s="52"/>
      <c r="J47" s="52"/>
      <c r="K47" s="52">
        <f t="shared" si="6"/>
        <v>0</v>
      </c>
      <c r="L47" s="52">
        <v>0</v>
      </c>
      <c r="M47" s="52">
        <v>0</v>
      </c>
      <c r="N47" s="52">
        <v>0</v>
      </c>
      <c r="O47" s="53">
        <f t="shared" si="9"/>
        <v>10000000</v>
      </c>
      <c r="P47" s="54">
        <v>3000000</v>
      </c>
      <c r="Q47" s="54">
        <v>2368530</v>
      </c>
      <c r="R47" s="54">
        <f t="shared" si="7"/>
        <v>0</v>
      </c>
      <c r="S47" s="55" t="s">
        <v>16</v>
      </c>
      <c r="T47" s="95"/>
    </row>
    <row r="48" spans="1:20" ht="20.25">
      <c r="A48" s="63"/>
      <c r="B48" s="50" t="s">
        <v>55</v>
      </c>
      <c r="C48" s="51">
        <v>10703</v>
      </c>
      <c r="D48" s="52">
        <v>200000</v>
      </c>
      <c r="E48" s="52"/>
      <c r="F48" s="52"/>
      <c r="G48" s="52"/>
      <c r="H48" s="52"/>
      <c r="I48" s="52"/>
      <c r="J48" s="52"/>
      <c r="K48" s="52">
        <f t="shared" si="6"/>
        <v>200000</v>
      </c>
      <c r="L48" s="52">
        <v>0</v>
      </c>
      <c r="M48" s="52">
        <v>192200</v>
      </c>
      <c r="N48" s="52">
        <v>7800</v>
      </c>
      <c r="O48" s="53">
        <f t="shared" si="9"/>
        <v>-200000</v>
      </c>
      <c r="P48" s="54">
        <v>500000</v>
      </c>
      <c r="Q48" s="54">
        <v>0</v>
      </c>
      <c r="R48" s="54">
        <f t="shared" si="7"/>
        <v>0</v>
      </c>
      <c r="S48" s="55">
        <f t="shared" si="10"/>
        <v>3.9</v>
      </c>
      <c r="T48" s="95"/>
    </row>
    <row r="49" spans="1:20" ht="20.25">
      <c r="A49" s="63"/>
      <c r="B49" s="50" t="s">
        <v>56</v>
      </c>
      <c r="C49" s="51">
        <v>10801</v>
      </c>
      <c r="D49" s="52">
        <v>13177000</v>
      </c>
      <c r="E49" s="52"/>
      <c r="F49" s="52"/>
      <c r="G49" s="52"/>
      <c r="H49" s="52"/>
      <c r="I49" s="52"/>
      <c r="J49" s="52"/>
      <c r="K49" s="52">
        <f t="shared" si="6"/>
        <v>13177000</v>
      </c>
      <c r="L49" s="52">
        <v>124896</v>
      </c>
      <c r="M49" s="52">
        <v>12708155</v>
      </c>
      <c r="N49" s="52">
        <v>0</v>
      </c>
      <c r="O49" s="53">
        <f t="shared" si="9"/>
        <v>-12633051</v>
      </c>
      <c r="P49" s="54">
        <v>28000000</v>
      </c>
      <c r="Q49" s="54">
        <v>22343000</v>
      </c>
      <c r="R49" s="54">
        <f t="shared" si="7"/>
        <v>343949</v>
      </c>
      <c r="S49" s="55">
        <f t="shared" si="10"/>
        <v>0</v>
      </c>
      <c r="T49" s="95"/>
    </row>
    <row r="50" spans="1:20" ht="20.25">
      <c r="A50" s="63"/>
      <c r="B50" s="50" t="s">
        <v>57</v>
      </c>
      <c r="C50" s="51">
        <v>10804</v>
      </c>
      <c r="D50" s="52">
        <v>5600000</v>
      </c>
      <c r="E50" s="52"/>
      <c r="F50" s="52"/>
      <c r="G50" s="52"/>
      <c r="H50" s="52"/>
      <c r="I50" s="52"/>
      <c r="J50" s="52"/>
      <c r="K50" s="52">
        <f t="shared" si="6"/>
        <v>5600000</v>
      </c>
      <c r="L50" s="52">
        <v>17408.79</v>
      </c>
      <c r="M50" s="52">
        <v>3408631.6</v>
      </c>
      <c r="N50" s="52">
        <v>382591.21</v>
      </c>
      <c r="O50" s="53">
        <f t="shared" si="9"/>
        <v>9368368.4</v>
      </c>
      <c r="P50" s="54">
        <v>3200000</v>
      </c>
      <c r="Q50" s="54">
        <v>0</v>
      </c>
      <c r="R50" s="54">
        <f t="shared" si="7"/>
        <v>1791368.4</v>
      </c>
      <c r="S50" s="55">
        <f t="shared" si="10"/>
        <v>6.831985892857144</v>
      </c>
      <c r="T50" s="97"/>
    </row>
    <row r="51" spans="1:20" ht="20.25">
      <c r="A51" s="63"/>
      <c r="B51" s="50" t="s">
        <v>58</v>
      </c>
      <c r="C51" s="51">
        <v>10805</v>
      </c>
      <c r="D51" s="52">
        <v>12000000</v>
      </c>
      <c r="E51" s="52"/>
      <c r="F51" s="52"/>
      <c r="G51" s="52"/>
      <c r="H51" s="52"/>
      <c r="I51" s="52"/>
      <c r="J51" s="52"/>
      <c r="K51" s="52">
        <f t="shared" si="6"/>
        <v>12000000</v>
      </c>
      <c r="L51" s="52">
        <v>4000000</v>
      </c>
      <c r="M51" s="52">
        <v>117372</v>
      </c>
      <c r="N51" s="52">
        <v>82628</v>
      </c>
      <c r="O51" s="53">
        <f t="shared" si="9"/>
        <v>1400000</v>
      </c>
      <c r="P51" s="54">
        <v>3412000</v>
      </c>
      <c r="Q51" s="54">
        <v>0</v>
      </c>
      <c r="R51" s="54">
        <f t="shared" si="7"/>
        <v>7800000</v>
      </c>
      <c r="S51" s="55">
        <f t="shared" si="10"/>
        <v>0.6885666666666667</v>
      </c>
      <c r="T51" s="97"/>
    </row>
    <row r="52" spans="1:20" ht="20.25">
      <c r="A52" s="63"/>
      <c r="B52" s="50" t="s">
        <v>59</v>
      </c>
      <c r="C52" s="51">
        <v>10806</v>
      </c>
      <c r="D52" s="52">
        <v>750000</v>
      </c>
      <c r="E52" s="52"/>
      <c r="F52" s="52"/>
      <c r="G52" s="52"/>
      <c r="H52" s="52"/>
      <c r="I52" s="52"/>
      <c r="J52" s="52"/>
      <c r="K52" s="52">
        <f t="shared" si="6"/>
        <v>750000</v>
      </c>
      <c r="L52" s="52">
        <v>0</v>
      </c>
      <c r="M52" s="52">
        <v>0</v>
      </c>
      <c r="N52" s="52">
        <v>0</v>
      </c>
      <c r="O52" s="53">
        <f t="shared" si="9"/>
        <v>12000000</v>
      </c>
      <c r="P52" s="54">
        <v>1250000</v>
      </c>
      <c r="Q52" s="54">
        <v>1200000</v>
      </c>
      <c r="R52" s="54">
        <f t="shared" si="7"/>
        <v>750000</v>
      </c>
      <c r="S52" s="55">
        <f t="shared" si="10"/>
        <v>0</v>
      </c>
      <c r="T52" s="95"/>
    </row>
    <row r="53" spans="1:20" ht="20.25">
      <c r="A53" s="63"/>
      <c r="B53" s="50" t="s">
        <v>60</v>
      </c>
      <c r="C53" s="51">
        <v>10807</v>
      </c>
      <c r="D53" s="52">
        <v>3500000</v>
      </c>
      <c r="E53" s="52"/>
      <c r="F53" s="52"/>
      <c r="G53" s="52"/>
      <c r="H53" s="52"/>
      <c r="I53" s="52"/>
      <c r="J53" s="52"/>
      <c r="K53" s="52">
        <f t="shared" si="6"/>
        <v>3500000</v>
      </c>
      <c r="L53" s="52">
        <v>800000</v>
      </c>
      <c r="M53" s="52">
        <v>2521105</v>
      </c>
      <c r="N53" s="52">
        <v>100402.5</v>
      </c>
      <c r="O53" s="53">
        <f t="shared" si="9"/>
        <v>-2671507.5</v>
      </c>
      <c r="P53" s="54">
        <v>2600000</v>
      </c>
      <c r="Q53" s="54">
        <v>616428.59</v>
      </c>
      <c r="R53" s="54">
        <f t="shared" si="7"/>
        <v>78492.5</v>
      </c>
      <c r="S53" s="55">
        <f t="shared" si="10"/>
        <v>2.868642857142857</v>
      </c>
      <c r="T53" s="95"/>
    </row>
    <row r="54" spans="1:20" ht="20.25">
      <c r="A54" s="63"/>
      <c r="B54" s="50" t="s">
        <v>61</v>
      </c>
      <c r="C54" s="51">
        <v>10808</v>
      </c>
      <c r="D54" s="52">
        <v>2500000</v>
      </c>
      <c r="E54" s="52"/>
      <c r="F54" s="52"/>
      <c r="G54" s="52"/>
      <c r="H54" s="52"/>
      <c r="I54" s="52"/>
      <c r="J54" s="52"/>
      <c r="K54" s="52">
        <f t="shared" si="6"/>
        <v>2500000</v>
      </c>
      <c r="L54" s="52">
        <v>106000</v>
      </c>
      <c r="M54" s="52">
        <v>0</v>
      </c>
      <c r="N54" s="52">
        <v>578370.73</v>
      </c>
      <c r="O54" s="53">
        <f t="shared" si="9"/>
        <v>2815629.27</v>
      </c>
      <c r="P54" s="54">
        <v>1000000</v>
      </c>
      <c r="Q54" s="54">
        <v>63861.04</v>
      </c>
      <c r="R54" s="54">
        <f t="shared" si="7"/>
        <v>1815629.27</v>
      </c>
      <c r="S54" s="55">
        <f t="shared" si="10"/>
        <v>23.1348292</v>
      </c>
      <c r="T54" s="95"/>
    </row>
    <row r="55" spans="1:20" ht="20.25">
      <c r="A55" s="63"/>
      <c r="B55" s="50" t="s">
        <v>62</v>
      </c>
      <c r="C55" s="51">
        <v>10899</v>
      </c>
      <c r="D55" s="52">
        <v>150000</v>
      </c>
      <c r="E55" s="52"/>
      <c r="F55" s="52"/>
      <c r="G55" s="52"/>
      <c r="H55" s="52"/>
      <c r="I55" s="52"/>
      <c r="J55" s="52"/>
      <c r="K55" s="52">
        <f t="shared" si="6"/>
        <v>150000</v>
      </c>
      <c r="L55" s="52">
        <v>0</v>
      </c>
      <c r="M55" s="52">
        <v>0</v>
      </c>
      <c r="N55" s="52">
        <v>0</v>
      </c>
      <c r="O55" s="53">
        <f t="shared" si="9"/>
        <v>2500000</v>
      </c>
      <c r="P55" s="54"/>
      <c r="Q55" s="54"/>
      <c r="R55" s="54">
        <f>+K55-L55-M55-N55</f>
        <v>150000</v>
      </c>
      <c r="S55" s="55">
        <f t="shared" si="10"/>
        <v>0</v>
      </c>
      <c r="T55" s="95"/>
    </row>
    <row r="56" spans="1:20" ht="20.25">
      <c r="A56" s="63"/>
      <c r="B56" s="50" t="s">
        <v>63</v>
      </c>
      <c r="C56" s="51">
        <v>10999</v>
      </c>
      <c r="D56" s="52">
        <v>600000</v>
      </c>
      <c r="E56" s="52"/>
      <c r="F56" s="52"/>
      <c r="G56" s="52"/>
      <c r="H56" s="52"/>
      <c r="I56" s="52"/>
      <c r="J56" s="52"/>
      <c r="K56" s="52">
        <f t="shared" si="6"/>
        <v>600000</v>
      </c>
      <c r="L56" s="52">
        <v>0</v>
      </c>
      <c r="M56" s="52">
        <v>0</v>
      </c>
      <c r="N56" s="52">
        <v>0</v>
      </c>
      <c r="O56" s="53">
        <f t="shared" si="9"/>
        <v>150000</v>
      </c>
      <c r="P56" s="54">
        <v>0</v>
      </c>
      <c r="Q56" s="54">
        <v>0</v>
      </c>
      <c r="R56" s="54">
        <f t="shared" si="7"/>
        <v>600000</v>
      </c>
      <c r="S56" s="55">
        <f>+N56/K55*100</f>
        <v>0</v>
      </c>
      <c r="T56" s="95"/>
    </row>
    <row r="57" spans="1:20" ht="20.25">
      <c r="A57" s="64"/>
      <c r="B57" s="50" t="s">
        <v>64</v>
      </c>
      <c r="C57" s="51">
        <v>19905</v>
      </c>
      <c r="D57" s="52">
        <v>500000</v>
      </c>
      <c r="E57" s="52"/>
      <c r="F57" s="52"/>
      <c r="G57" s="52"/>
      <c r="H57" s="52"/>
      <c r="I57" s="52"/>
      <c r="J57" s="52"/>
      <c r="K57" s="52">
        <f t="shared" si="6"/>
        <v>500000</v>
      </c>
      <c r="L57" s="52">
        <v>0</v>
      </c>
      <c r="M57" s="52">
        <v>0</v>
      </c>
      <c r="N57" s="52">
        <v>0</v>
      </c>
      <c r="O57" s="53">
        <f t="shared" si="9"/>
        <v>600000</v>
      </c>
      <c r="P57" s="54">
        <v>1000000</v>
      </c>
      <c r="Q57" s="54">
        <v>1000000</v>
      </c>
      <c r="R57" s="54">
        <f t="shared" si="7"/>
        <v>500000</v>
      </c>
      <c r="S57" s="55">
        <f>+N57/K56*100</f>
        <v>0</v>
      </c>
      <c r="T57" s="95"/>
    </row>
    <row r="58" spans="1:20" ht="20.25">
      <c r="A58" s="63"/>
      <c r="B58" s="50" t="s">
        <v>114</v>
      </c>
      <c r="C58" s="51">
        <v>19999</v>
      </c>
      <c r="D58" s="52">
        <v>0</v>
      </c>
      <c r="E58" s="52"/>
      <c r="F58" s="52"/>
      <c r="G58" s="52"/>
      <c r="H58" s="52"/>
      <c r="I58" s="52"/>
      <c r="J58" s="52"/>
      <c r="K58" s="52">
        <f>SUM(D58:J58)</f>
        <v>0</v>
      </c>
      <c r="L58" s="52"/>
      <c r="M58" s="52"/>
      <c r="N58" s="52"/>
      <c r="O58" s="53">
        <v>280000</v>
      </c>
      <c r="P58" s="54"/>
      <c r="Q58" s="54"/>
      <c r="R58" s="54">
        <f t="shared" si="7"/>
        <v>0</v>
      </c>
      <c r="S58" s="55">
        <v>0</v>
      </c>
      <c r="T58" s="95"/>
    </row>
    <row r="59" spans="1:20" ht="17.25" customHeight="1">
      <c r="A59" s="63"/>
      <c r="B59" s="66" t="s">
        <v>65</v>
      </c>
      <c r="C59" s="67"/>
      <c r="D59" s="68">
        <f>SUM(D21:D58)</f>
        <v>444977000</v>
      </c>
      <c r="E59" s="68"/>
      <c r="F59" s="68"/>
      <c r="G59" s="68"/>
      <c r="H59" s="68"/>
      <c r="I59" s="68"/>
      <c r="J59" s="68"/>
      <c r="K59" s="68">
        <f>SUM(K21:K57)</f>
        <v>444977000</v>
      </c>
      <c r="L59" s="68">
        <f>SUM(L21:L57)</f>
        <v>39293200.79</v>
      </c>
      <c r="M59" s="68">
        <f aca="true" t="shared" si="11" ref="M59:R59">SUM(M21:M57)</f>
        <v>120381424.80999999</v>
      </c>
      <c r="N59" s="68">
        <f>SUM(N21:N57)</f>
        <v>83592978.03</v>
      </c>
      <c r="O59" s="68">
        <f t="shared" si="11"/>
        <v>215009396.37</v>
      </c>
      <c r="P59" s="68">
        <f t="shared" si="11"/>
        <v>248394600</v>
      </c>
      <c r="Q59" s="68">
        <f t="shared" si="11"/>
        <v>76644241.24000001</v>
      </c>
      <c r="R59" s="68">
        <f t="shared" si="11"/>
        <v>201709396.37</v>
      </c>
      <c r="S59" s="61">
        <f>+N59/K59*100</f>
        <v>18.78590984028388</v>
      </c>
      <c r="T59" s="95"/>
    </row>
    <row r="60" spans="1:20" ht="20.25">
      <c r="A60" s="62" t="s">
        <v>66</v>
      </c>
      <c r="B60" s="50" t="s">
        <v>67</v>
      </c>
      <c r="C60" s="51">
        <v>20101</v>
      </c>
      <c r="D60" s="54">
        <v>12000000</v>
      </c>
      <c r="E60" s="54"/>
      <c r="F60" s="54"/>
      <c r="G60" s="54"/>
      <c r="H60" s="54"/>
      <c r="I60" s="54"/>
      <c r="J60" s="54"/>
      <c r="K60" s="54">
        <f>SUM(D60:J60)</f>
        <v>12000000</v>
      </c>
      <c r="L60" s="54">
        <v>0</v>
      </c>
      <c r="M60" s="54">
        <v>24348</v>
      </c>
      <c r="N60" s="54">
        <v>4025652</v>
      </c>
      <c r="O60" s="94">
        <f aca="true" t="shared" si="12" ref="O60:O82">+K60-L60-M60-N60</f>
        <v>7950000</v>
      </c>
      <c r="P60" s="54">
        <v>4723590</v>
      </c>
      <c r="Q60" s="54">
        <v>4574869.91</v>
      </c>
      <c r="R60" s="54">
        <f>+K60-L60-M60-N60</f>
        <v>7950000</v>
      </c>
      <c r="S60" s="55">
        <f>+N60/K60*100</f>
        <v>33.5471</v>
      </c>
      <c r="T60" s="95"/>
    </row>
    <row r="61" spans="1:20" ht="20.25">
      <c r="A61" s="63"/>
      <c r="B61" s="50" t="s">
        <v>68</v>
      </c>
      <c r="C61" s="51">
        <v>20102</v>
      </c>
      <c r="D61" s="54">
        <v>1500000</v>
      </c>
      <c r="E61" s="54"/>
      <c r="F61" s="54"/>
      <c r="G61" s="54"/>
      <c r="H61" s="54"/>
      <c r="I61" s="54"/>
      <c r="J61" s="54"/>
      <c r="K61" s="54">
        <f aca="true" t="shared" si="13" ref="K61:K81">SUM(D61:J61)</f>
        <v>1500000</v>
      </c>
      <c r="L61" s="54">
        <v>600000</v>
      </c>
      <c r="M61" s="54">
        <v>0</v>
      </c>
      <c r="N61" s="54">
        <v>0</v>
      </c>
      <c r="O61" s="94">
        <f t="shared" si="12"/>
        <v>900000</v>
      </c>
      <c r="P61" s="54">
        <v>1850000</v>
      </c>
      <c r="Q61" s="54">
        <v>1800000</v>
      </c>
      <c r="R61" s="54">
        <f aca="true" t="shared" si="14" ref="R61:R82">+K61-L61-M61-N61</f>
        <v>900000</v>
      </c>
      <c r="S61" s="55">
        <f aca="true" t="shared" si="15" ref="S61:S82">+N61/K61*100</f>
        <v>0</v>
      </c>
      <c r="T61" s="95"/>
    </row>
    <row r="62" spans="1:20" ht="20.25">
      <c r="A62" s="63"/>
      <c r="B62" s="50" t="s">
        <v>69</v>
      </c>
      <c r="C62" s="51">
        <v>20104</v>
      </c>
      <c r="D62" s="54">
        <v>10000000</v>
      </c>
      <c r="E62" s="54"/>
      <c r="F62" s="54"/>
      <c r="G62" s="54"/>
      <c r="H62" s="54"/>
      <c r="I62" s="54"/>
      <c r="J62" s="54"/>
      <c r="K62" s="54">
        <f t="shared" si="13"/>
        <v>10000000</v>
      </c>
      <c r="L62" s="54">
        <v>8000000</v>
      </c>
      <c r="M62" s="54">
        <v>70484.88</v>
      </c>
      <c r="N62" s="54">
        <v>38106.53</v>
      </c>
      <c r="O62" s="94">
        <f t="shared" si="12"/>
        <v>1891408.59</v>
      </c>
      <c r="P62" s="54">
        <v>5500000</v>
      </c>
      <c r="Q62" s="54">
        <v>58920.85</v>
      </c>
      <c r="R62" s="54">
        <f t="shared" si="14"/>
        <v>1891408.59</v>
      </c>
      <c r="S62" s="55">
        <f t="shared" si="15"/>
        <v>0.3810653</v>
      </c>
      <c r="T62" s="97"/>
    </row>
    <row r="63" spans="1:20" ht="20.25">
      <c r="A63" s="63"/>
      <c r="B63" s="50" t="s">
        <v>70</v>
      </c>
      <c r="C63" s="51">
        <v>20199</v>
      </c>
      <c r="D63" s="54">
        <v>200000</v>
      </c>
      <c r="E63" s="54"/>
      <c r="F63" s="54"/>
      <c r="G63" s="54"/>
      <c r="H63" s="54"/>
      <c r="I63" s="54"/>
      <c r="J63" s="54"/>
      <c r="K63" s="54">
        <f t="shared" si="13"/>
        <v>200000</v>
      </c>
      <c r="L63" s="54">
        <v>0</v>
      </c>
      <c r="M63" s="54">
        <v>0</v>
      </c>
      <c r="N63" s="54">
        <v>0</v>
      </c>
      <c r="O63" s="94">
        <f t="shared" si="12"/>
        <v>200000</v>
      </c>
      <c r="P63" s="54">
        <v>0</v>
      </c>
      <c r="Q63" s="54">
        <v>-1863.45</v>
      </c>
      <c r="R63" s="54">
        <f t="shared" si="14"/>
        <v>200000</v>
      </c>
      <c r="S63" s="55">
        <f t="shared" si="15"/>
        <v>0</v>
      </c>
      <c r="T63" s="97"/>
    </row>
    <row r="64" spans="1:20" ht="20.25">
      <c r="A64" s="63"/>
      <c r="B64" s="50" t="s">
        <v>71</v>
      </c>
      <c r="C64" s="51">
        <v>20202</v>
      </c>
      <c r="D64" s="54"/>
      <c r="E64" s="54"/>
      <c r="F64" s="54"/>
      <c r="G64" s="54"/>
      <c r="H64" s="54"/>
      <c r="I64" s="54"/>
      <c r="J64" s="54"/>
      <c r="K64" s="54">
        <f t="shared" si="13"/>
        <v>0</v>
      </c>
      <c r="L64" s="54">
        <v>0</v>
      </c>
      <c r="M64" s="54">
        <v>0</v>
      </c>
      <c r="N64" s="54">
        <v>0</v>
      </c>
      <c r="O64" s="94">
        <f t="shared" si="12"/>
        <v>0</v>
      </c>
      <c r="P64" s="54">
        <v>100000</v>
      </c>
      <c r="Q64" s="54">
        <v>100000</v>
      </c>
      <c r="R64" s="54">
        <f t="shared" si="14"/>
        <v>0</v>
      </c>
      <c r="S64" s="55">
        <v>0</v>
      </c>
      <c r="T64" s="97"/>
    </row>
    <row r="65" spans="1:20" ht="20.25">
      <c r="A65" s="63"/>
      <c r="B65" s="50" t="s">
        <v>72</v>
      </c>
      <c r="C65" s="51">
        <v>20203</v>
      </c>
      <c r="D65" s="54">
        <v>1700000</v>
      </c>
      <c r="E65" s="54"/>
      <c r="F65" s="54"/>
      <c r="G65" s="54"/>
      <c r="H65" s="54"/>
      <c r="I65" s="54"/>
      <c r="J65" s="54"/>
      <c r="K65" s="54">
        <f t="shared" si="13"/>
        <v>1700000</v>
      </c>
      <c r="L65" s="54">
        <v>0</v>
      </c>
      <c r="M65" s="54">
        <v>969773</v>
      </c>
      <c r="N65" s="54">
        <v>488820</v>
      </c>
      <c r="O65" s="94">
        <f t="shared" si="12"/>
        <v>241407</v>
      </c>
      <c r="P65" s="54">
        <v>800000</v>
      </c>
      <c r="Q65" s="54">
        <v>0</v>
      </c>
      <c r="R65" s="54">
        <f t="shared" si="14"/>
        <v>241407</v>
      </c>
      <c r="S65" s="55">
        <f t="shared" si="15"/>
        <v>28.754117647058823</v>
      </c>
      <c r="T65" s="97"/>
    </row>
    <row r="66" spans="1:20" ht="20.25">
      <c r="A66" s="63"/>
      <c r="B66" s="50" t="s">
        <v>73</v>
      </c>
      <c r="C66" s="51">
        <v>20301</v>
      </c>
      <c r="D66" s="54">
        <v>200000</v>
      </c>
      <c r="E66" s="54"/>
      <c r="F66" s="54"/>
      <c r="G66" s="54"/>
      <c r="H66" s="54"/>
      <c r="I66" s="54"/>
      <c r="J66" s="54"/>
      <c r="K66" s="54">
        <f t="shared" si="13"/>
        <v>200000</v>
      </c>
      <c r="L66" s="54">
        <v>0</v>
      </c>
      <c r="M66" s="54">
        <v>9340.05</v>
      </c>
      <c r="N66" s="54">
        <v>40659.95</v>
      </c>
      <c r="O66" s="94">
        <f t="shared" si="12"/>
        <v>150000</v>
      </c>
      <c r="P66" s="54">
        <v>1350000</v>
      </c>
      <c r="Q66" s="54">
        <v>1290821.9</v>
      </c>
      <c r="R66" s="54">
        <f t="shared" si="14"/>
        <v>150000</v>
      </c>
      <c r="S66" s="55">
        <f t="shared" si="15"/>
        <v>20.329974999999997</v>
      </c>
      <c r="T66" s="95"/>
    </row>
    <row r="67" spans="1:20" ht="20.25">
      <c r="A67" s="63"/>
      <c r="B67" s="50" t="s">
        <v>74</v>
      </c>
      <c r="C67" s="51">
        <v>20302</v>
      </c>
      <c r="D67" s="54">
        <v>200000</v>
      </c>
      <c r="E67" s="54"/>
      <c r="F67" s="54"/>
      <c r="G67" s="54"/>
      <c r="H67" s="54"/>
      <c r="I67" s="54"/>
      <c r="J67" s="54"/>
      <c r="K67" s="54">
        <f t="shared" si="13"/>
        <v>200000</v>
      </c>
      <c r="L67" s="54">
        <v>0</v>
      </c>
      <c r="M67" s="54">
        <v>0</v>
      </c>
      <c r="N67" s="54">
        <v>0</v>
      </c>
      <c r="O67" s="94">
        <f t="shared" si="12"/>
        <v>200000</v>
      </c>
      <c r="P67" s="54"/>
      <c r="Q67" s="54"/>
      <c r="R67" s="54">
        <f t="shared" si="14"/>
        <v>200000</v>
      </c>
      <c r="S67" s="55">
        <f t="shared" si="15"/>
        <v>0</v>
      </c>
      <c r="T67" s="95"/>
    </row>
    <row r="68" spans="1:20" ht="20.25">
      <c r="A68" s="63"/>
      <c r="B68" s="50" t="s">
        <v>75</v>
      </c>
      <c r="C68" s="51">
        <v>20303</v>
      </c>
      <c r="D68" s="54">
        <v>150000</v>
      </c>
      <c r="E68" s="54"/>
      <c r="F68" s="54"/>
      <c r="G68" s="54"/>
      <c r="H68" s="54"/>
      <c r="I68" s="54"/>
      <c r="J68" s="54"/>
      <c r="K68" s="54">
        <f t="shared" si="13"/>
        <v>150000</v>
      </c>
      <c r="L68" s="54">
        <v>0</v>
      </c>
      <c r="M68" s="54">
        <v>0</v>
      </c>
      <c r="N68" s="54">
        <v>0</v>
      </c>
      <c r="O68" s="94">
        <f t="shared" si="12"/>
        <v>150000</v>
      </c>
      <c r="P68" s="54">
        <v>200000</v>
      </c>
      <c r="Q68" s="54">
        <v>200000</v>
      </c>
      <c r="R68" s="54">
        <f t="shared" si="14"/>
        <v>150000</v>
      </c>
      <c r="S68" s="55">
        <f t="shared" si="15"/>
        <v>0</v>
      </c>
      <c r="T68" s="97"/>
    </row>
    <row r="69" spans="1:20" ht="36">
      <c r="A69" s="63"/>
      <c r="B69" s="50" t="s">
        <v>76</v>
      </c>
      <c r="C69" s="51">
        <v>20304</v>
      </c>
      <c r="D69" s="54">
        <v>1000000</v>
      </c>
      <c r="E69" s="54"/>
      <c r="F69" s="54"/>
      <c r="G69" s="54"/>
      <c r="H69" s="54"/>
      <c r="I69" s="54"/>
      <c r="J69" s="54"/>
      <c r="K69" s="54">
        <f t="shared" si="13"/>
        <v>1000000</v>
      </c>
      <c r="L69" s="54">
        <v>300000</v>
      </c>
      <c r="M69" s="54">
        <v>71581.32</v>
      </c>
      <c r="N69" s="54">
        <v>146071.38</v>
      </c>
      <c r="O69" s="94">
        <f t="shared" si="12"/>
        <v>482347.29999999993</v>
      </c>
      <c r="P69" s="54">
        <v>2000000</v>
      </c>
      <c r="Q69" s="54">
        <v>1851750.21</v>
      </c>
      <c r="R69" s="54">
        <f t="shared" si="14"/>
        <v>482347.29999999993</v>
      </c>
      <c r="S69" s="55">
        <f t="shared" si="15"/>
        <v>14.607138</v>
      </c>
      <c r="T69" s="95"/>
    </row>
    <row r="70" spans="1:20" ht="20.25">
      <c r="A70" s="63"/>
      <c r="B70" s="50" t="s">
        <v>77</v>
      </c>
      <c r="C70" s="51">
        <v>20305</v>
      </c>
      <c r="D70" s="54">
        <v>50000</v>
      </c>
      <c r="E70" s="54"/>
      <c r="F70" s="54"/>
      <c r="G70" s="54"/>
      <c r="H70" s="54"/>
      <c r="I70" s="54"/>
      <c r="J70" s="54"/>
      <c r="K70" s="54">
        <f t="shared" si="13"/>
        <v>50000</v>
      </c>
      <c r="L70" s="54">
        <v>0</v>
      </c>
      <c r="M70" s="54">
        <v>0</v>
      </c>
      <c r="N70" s="54"/>
      <c r="O70" s="94">
        <f t="shared" si="12"/>
        <v>50000</v>
      </c>
      <c r="P70" s="54">
        <v>160000</v>
      </c>
      <c r="Q70" s="54">
        <v>97404.9</v>
      </c>
      <c r="R70" s="54">
        <f t="shared" si="14"/>
        <v>50000</v>
      </c>
      <c r="S70" s="55">
        <f t="shared" si="15"/>
        <v>0</v>
      </c>
      <c r="T70" s="95"/>
    </row>
    <row r="71" spans="1:20" ht="20.25">
      <c r="A71" s="63"/>
      <c r="B71" s="50" t="s">
        <v>78</v>
      </c>
      <c r="C71" s="51">
        <v>20306</v>
      </c>
      <c r="D71" s="54">
        <v>700000</v>
      </c>
      <c r="E71" s="54"/>
      <c r="F71" s="54"/>
      <c r="G71" s="54"/>
      <c r="H71" s="54"/>
      <c r="I71" s="54"/>
      <c r="J71" s="54"/>
      <c r="K71" s="54">
        <f t="shared" si="13"/>
        <v>700000</v>
      </c>
      <c r="L71" s="54">
        <v>0</v>
      </c>
      <c r="M71" s="54">
        <v>0</v>
      </c>
      <c r="N71" s="54">
        <v>0</v>
      </c>
      <c r="O71" s="94">
        <f t="shared" si="12"/>
        <v>700000</v>
      </c>
      <c r="P71" s="54">
        <v>185000</v>
      </c>
      <c r="Q71" s="54">
        <v>0</v>
      </c>
      <c r="R71" s="54">
        <f t="shared" si="14"/>
        <v>700000</v>
      </c>
      <c r="S71" s="55">
        <f t="shared" si="15"/>
        <v>0</v>
      </c>
      <c r="T71" s="95"/>
    </row>
    <row r="72" spans="1:20" ht="36">
      <c r="A72" s="63"/>
      <c r="B72" s="50" t="s">
        <v>79</v>
      </c>
      <c r="C72" s="51">
        <v>20399</v>
      </c>
      <c r="D72" s="54">
        <v>600000</v>
      </c>
      <c r="E72" s="54"/>
      <c r="F72" s="54"/>
      <c r="G72" s="54"/>
      <c r="H72" s="54"/>
      <c r="I72" s="54"/>
      <c r="J72" s="54"/>
      <c r="K72" s="54">
        <f t="shared" si="13"/>
        <v>600000</v>
      </c>
      <c r="L72" s="54">
        <v>0</v>
      </c>
      <c r="M72" s="54">
        <v>0</v>
      </c>
      <c r="N72" s="54">
        <v>0</v>
      </c>
      <c r="O72" s="94">
        <f t="shared" si="12"/>
        <v>600000</v>
      </c>
      <c r="P72" s="54">
        <v>500000</v>
      </c>
      <c r="Q72" s="54">
        <v>424002</v>
      </c>
      <c r="R72" s="54">
        <f t="shared" si="14"/>
        <v>600000</v>
      </c>
      <c r="S72" s="55">
        <f t="shared" si="15"/>
        <v>0</v>
      </c>
      <c r="T72" s="95"/>
    </row>
    <row r="73" spans="1:20" ht="20.25">
      <c r="A73" s="63"/>
      <c r="B73" s="50" t="s">
        <v>109</v>
      </c>
      <c r="C73" s="51">
        <v>20401</v>
      </c>
      <c r="D73" s="54">
        <v>1500000</v>
      </c>
      <c r="E73" s="54"/>
      <c r="F73" s="54"/>
      <c r="G73" s="54"/>
      <c r="H73" s="54"/>
      <c r="I73" s="54"/>
      <c r="J73" s="54"/>
      <c r="K73" s="54">
        <f t="shared" si="13"/>
        <v>1500000</v>
      </c>
      <c r="L73" s="54">
        <v>0</v>
      </c>
      <c r="M73" s="54">
        <v>44700</v>
      </c>
      <c r="N73" s="54">
        <v>5300</v>
      </c>
      <c r="O73" s="94">
        <f t="shared" si="12"/>
        <v>1450000</v>
      </c>
      <c r="P73" s="54">
        <v>165000</v>
      </c>
      <c r="Q73" s="54">
        <v>161219.45</v>
      </c>
      <c r="R73" s="54">
        <f t="shared" si="14"/>
        <v>1450000</v>
      </c>
      <c r="S73" s="55">
        <f t="shared" si="15"/>
        <v>0.35333333333333333</v>
      </c>
      <c r="T73" s="95"/>
    </row>
    <row r="74" spans="1:20" ht="20.25">
      <c r="A74" s="63"/>
      <c r="B74" s="50" t="s">
        <v>80</v>
      </c>
      <c r="C74" s="51">
        <v>20402</v>
      </c>
      <c r="D74" s="54">
        <v>2000000</v>
      </c>
      <c r="E74" s="54"/>
      <c r="F74" s="54"/>
      <c r="G74" s="54"/>
      <c r="H74" s="54"/>
      <c r="I74" s="54"/>
      <c r="J74" s="54"/>
      <c r="K74" s="54">
        <f t="shared" si="13"/>
        <v>2000000</v>
      </c>
      <c r="L74" s="54">
        <v>1700000</v>
      </c>
      <c r="M74" s="54">
        <v>44991.36</v>
      </c>
      <c r="N74" s="54">
        <v>5008.64</v>
      </c>
      <c r="O74" s="94">
        <f t="shared" si="12"/>
        <v>250000</v>
      </c>
      <c r="P74" s="54">
        <v>3000000</v>
      </c>
      <c r="Q74" s="54">
        <v>752337.44</v>
      </c>
      <c r="R74" s="54">
        <f t="shared" si="14"/>
        <v>250000</v>
      </c>
      <c r="S74" s="55">
        <f t="shared" si="15"/>
        <v>0.250432</v>
      </c>
      <c r="T74" s="95"/>
    </row>
    <row r="75" spans="1:20" ht="20.25">
      <c r="A75" s="63"/>
      <c r="B75" s="50" t="s">
        <v>81</v>
      </c>
      <c r="C75" s="51">
        <v>29901</v>
      </c>
      <c r="D75" s="54">
        <v>2000000</v>
      </c>
      <c r="E75" s="54"/>
      <c r="F75" s="54"/>
      <c r="G75" s="54"/>
      <c r="H75" s="54"/>
      <c r="I75" s="54"/>
      <c r="J75" s="54"/>
      <c r="K75" s="54">
        <f t="shared" si="13"/>
        <v>2000000</v>
      </c>
      <c r="L75" s="54">
        <v>1100000</v>
      </c>
      <c r="M75" s="54">
        <v>204880.73</v>
      </c>
      <c r="N75" s="54">
        <v>72195.84</v>
      </c>
      <c r="O75" s="94">
        <f t="shared" si="12"/>
        <v>622923.43</v>
      </c>
      <c r="P75" s="54">
        <v>1450000</v>
      </c>
      <c r="Q75" s="54">
        <v>0</v>
      </c>
      <c r="R75" s="54">
        <f t="shared" si="14"/>
        <v>622923.43</v>
      </c>
      <c r="S75" s="55">
        <f t="shared" si="15"/>
        <v>3.6097919999999997</v>
      </c>
      <c r="T75" s="95"/>
    </row>
    <row r="76" spans="1:20" ht="20.25">
      <c r="A76" s="63"/>
      <c r="B76" s="50" t="s">
        <v>82</v>
      </c>
      <c r="C76" s="51">
        <v>29902</v>
      </c>
      <c r="D76" s="54">
        <v>350000</v>
      </c>
      <c r="E76" s="54"/>
      <c r="F76" s="54"/>
      <c r="G76" s="54"/>
      <c r="H76" s="54"/>
      <c r="I76" s="54"/>
      <c r="J76" s="54"/>
      <c r="K76" s="54">
        <f t="shared" si="13"/>
        <v>350000</v>
      </c>
      <c r="L76" s="54">
        <v>350000</v>
      </c>
      <c r="M76" s="54">
        <v>0</v>
      </c>
      <c r="N76" s="54">
        <v>0</v>
      </c>
      <c r="O76" s="94">
        <f t="shared" si="12"/>
        <v>0</v>
      </c>
      <c r="P76" s="54">
        <v>275000</v>
      </c>
      <c r="Q76" s="54">
        <v>275000</v>
      </c>
      <c r="R76" s="54">
        <f t="shared" si="14"/>
        <v>0</v>
      </c>
      <c r="S76" s="55">
        <f t="shared" si="15"/>
        <v>0</v>
      </c>
      <c r="T76" s="97"/>
    </row>
    <row r="77" spans="1:20" ht="20.25">
      <c r="A77" s="63"/>
      <c r="B77" s="50" t="s">
        <v>83</v>
      </c>
      <c r="C77" s="51">
        <v>29903</v>
      </c>
      <c r="D77" s="54">
        <v>8500000</v>
      </c>
      <c r="E77" s="54"/>
      <c r="F77" s="54"/>
      <c r="G77" s="54"/>
      <c r="H77" s="54"/>
      <c r="I77" s="54"/>
      <c r="J77" s="54"/>
      <c r="K77" s="54">
        <f t="shared" si="13"/>
        <v>8500000</v>
      </c>
      <c r="L77" s="54">
        <v>5950000</v>
      </c>
      <c r="M77" s="54">
        <v>14900</v>
      </c>
      <c r="N77" s="54">
        <v>1705100</v>
      </c>
      <c r="O77" s="94">
        <f t="shared" si="12"/>
        <v>830000</v>
      </c>
      <c r="P77" s="54">
        <v>9690000</v>
      </c>
      <c r="Q77" s="54">
        <v>5905506.12</v>
      </c>
      <c r="R77" s="54">
        <f t="shared" si="14"/>
        <v>830000</v>
      </c>
      <c r="S77" s="55">
        <f t="shared" si="15"/>
        <v>20.06</v>
      </c>
      <c r="T77" s="95"/>
    </row>
    <row r="78" spans="1:20" ht="20.25">
      <c r="A78" s="63"/>
      <c r="B78" s="50" t="s">
        <v>84</v>
      </c>
      <c r="C78" s="51">
        <v>29904</v>
      </c>
      <c r="D78" s="54">
        <v>1000000</v>
      </c>
      <c r="E78" s="54"/>
      <c r="F78" s="54"/>
      <c r="G78" s="54"/>
      <c r="H78" s="54"/>
      <c r="I78" s="54"/>
      <c r="J78" s="54"/>
      <c r="K78" s="54">
        <f t="shared" si="13"/>
        <v>1000000</v>
      </c>
      <c r="L78" s="54">
        <v>0</v>
      </c>
      <c r="M78" s="54">
        <v>439698.82</v>
      </c>
      <c r="N78" s="54">
        <v>6750</v>
      </c>
      <c r="O78" s="94">
        <f t="shared" si="12"/>
        <v>553551.1799999999</v>
      </c>
      <c r="P78" s="54">
        <v>500000</v>
      </c>
      <c r="Q78" s="54">
        <v>430602.7</v>
      </c>
      <c r="R78" s="54">
        <f t="shared" si="14"/>
        <v>553551.1799999999</v>
      </c>
      <c r="S78" s="55">
        <f t="shared" si="15"/>
        <v>0.675</v>
      </c>
      <c r="T78" s="95"/>
    </row>
    <row r="79" spans="1:20" ht="20.25">
      <c r="A79" s="63"/>
      <c r="B79" s="50" t="s">
        <v>85</v>
      </c>
      <c r="C79" s="51">
        <v>29905</v>
      </c>
      <c r="D79" s="54">
        <v>1000000</v>
      </c>
      <c r="E79" s="54"/>
      <c r="F79" s="54"/>
      <c r="G79" s="54"/>
      <c r="H79" s="54"/>
      <c r="I79" s="54"/>
      <c r="J79" s="54"/>
      <c r="K79" s="54">
        <f t="shared" si="13"/>
        <v>1000000</v>
      </c>
      <c r="L79" s="54">
        <v>900000</v>
      </c>
      <c r="M79" s="54">
        <v>4910</v>
      </c>
      <c r="N79" s="54">
        <v>15090</v>
      </c>
      <c r="O79" s="94">
        <f t="shared" si="12"/>
        <v>80000</v>
      </c>
      <c r="P79" s="54">
        <v>1746000</v>
      </c>
      <c r="Q79" s="54">
        <v>1595468.6</v>
      </c>
      <c r="R79" s="54">
        <f t="shared" si="14"/>
        <v>80000</v>
      </c>
      <c r="S79" s="55">
        <f t="shared" si="15"/>
        <v>1.509</v>
      </c>
      <c r="T79" s="97"/>
    </row>
    <row r="80" spans="1:20" ht="20.25">
      <c r="A80" s="63"/>
      <c r="B80" s="50" t="s">
        <v>112</v>
      </c>
      <c r="C80" s="51">
        <v>29906</v>
      </c>
      <c r="D80" s="54">
        <v>200000</v>
      </c>
      <c r="E80" s="54"/>
      <c r="F80" s="54"/>
      <c r="G80" s="54"/>
      <c r="H80" s="54"/>
      <c r="I80" s="54"/>
      <c r="J80" s="54"/>
      <c r="K80" s="54">
        <f t="shared" si="13"/>
        <v>200000</v>
      </c>
      <c r="L80" s="54">
        <v>0</v>
      </c>
      <c r="M80" s="54">
        <v>0</v>
      </c>
      <c r="N80" s="54">
        <v>0</v>
      </c>
      <c r="O80" s="94">
        <f t="shared" si="12"/>
        <v>200000</v>
      </c>
      <c r="P80" s="54"/>
      <c r="Q80" s="54"/>
      <c r="R80" s="54">
        <f t="shared" si="14"/>
        <v>200000</v>
      </c>
      <c r="S80" s="55">
        <f t="shared" si="15"/>
        <v>0</v>
      </c>
      <c r="T80" s="95"/>
    </row>
    <row r="81" spans="1:20" ht="20.25">
      <c r="A81" s="63"/>
      <c r="B81" s="50" t="s">
        <v>86</v>
      </c>
      <c r="C81" s="51">
        <v>29907</v>
      </c>
      <c r="D81" s="54">
        <v>300000</v>
      </c>
      <c r="E81" s="54"/>
      <c r="F81" s="54"/>
      <c r="G81" s="54"/>
      <c r="H81" s="54"/>
      <c r="I81" s="54"/>
      <c r="J81" s="54"/>
      <c r="K81" s="54">
        <f t="shared" si="13"/>
        <v>300000</v>
      </c>
      <c r="L81" s="54">
        <v>0</v>
      </c>
      <c r="M81" s="54">
        <v>0</v>
      </c>
      <c r="N81" s="54">
        <v>0</v>
      </c>
      <c r="O81" s="94">
        <f t="shared" si="12"/>
        <v>300000</v>
      </c>
      <c r="P81" s="54">
        <v>100000</v>
      </c>
      <c r="Q81" s="54">
        <v>95000</v>
      </c>
      <c r="R81" s="54">
        <f t="shared" si="14"/>
        <v>300000</v>
      </c>
      <c r="S81" s="55">
        <f t="shared" si="15"/>
        <v>0</v>
      </c>
      <c r="T81" s="95"/>
    </row>
    <row r="82" spans="1:20" ht="20.25">
      <c r="A82" s="64"/>
      <c r="B82" s="50" t="s">
        <v>87</v>
      </c>
      <c r="C82" s="51">
        <v>29999</v>
      </c>
      <c r="D82" s="54">
        <v>200000</v>
      </c>
      <c r="E82" s="54"/>
      <c r="F82" s="54"/>
      <c r="G82" s="54"/>
      <c r="H82" s="54"/>
      <c r="I82" s="54"/>
      <c r="J82" s="54"/>
      <c r="K82" s="54">
        <f>SUM(D82:J82)</f>
        <v>200000</v>
      </c>
      <c r="L82" s="54">
        <v>35000</v>
      </c>
      <c r="M82" s="54">
        <v>133025.01</v>
      </c>
      <c r="N82" s="54">
        <v>12434.99</v>
      </c>
      <c r="O82" s="94">
        <f t="shared" si="12"/>
        <v>19539.999999999993</v>
      </c>
      <c r="P82" s="54">
        <v>165000</v>
      </c>
      <c r="Q82" s="54">
        <v>165000</v>
      </c>
      <c r="R82" s="54">
        <f t="shared" si="14"/>
        <v>19539.999999999993</v>
      </c>
      <c r="S82" s="55">
        <f t="shared" si="15"/>
        <v>6.2174949999999995</v>
      </c>
      <c r="T82" s="95"/>
    </row>
    <row r="83" spans="1:20" ht="20.25">
      <c r="A83" s="63"/>
      <c r="B83" s="69" t="s">
        <v>88</v>
      </c>
      <c r="C83" s="70"/>
      <c r="D83" s="71">
        <f>SUM(D60:D82)</f>
        <v>45350000</v>
      </c>
      <c r="E83" s="71"/>
      <c r="F83" s="71"/>
      <c r="G83" s="71"/>
      <c r="H83" s="71"/>
      <c r="I83" s="71"/>
      <c r="J83" s="71"/>
      <c r="K83" s="71">
        <f aca="true" t="shared" si="16" ref="K83:R83">SUM(K60:K82)</f>
        <v>45350000</v>
      </c>
      <c r="L83" s="71">
        <f t="shared" si="16"/>
        <v>18935000</v>
      </c>
      <c r="M83" s="71">
        <f t="shared" si="16"/>
        <v>2032633.1700000002</v>
      </c>
      <c r="N83" s="71">
        <f t="shared" si="16"/>
        <v>6561189.329999999</v>
      </c>
      <c r="O83" s="71">
        <f t="shared" si="16"/>
        <v>17821177.5</v>
      </c>
      <c r="P83" s="71">
        <f t="shared" si="16"/>
        <v>34459590</v>
      </c>
      <c r="Q83" s="71">
        <f t="shared" si="16"/>
        <v>19776040.63</v>
      </c>
      <c r="R83" s="71">
        <f t="shared" si="16"/>
        <v>17821177.5</v>
      </c>
      <c r="S83" s="61">
        <f>+N83/K83*100</f>
        <v>14.46789267916207</v>
      </c>
      <c r="T83" s="95"/>
    </row>
    <row r="84" spans="1:20" ht="20.25">
      <c r="A84" s="63"/>
      <c r="B84" s="72" t="s">
        <v>89</v>
      </c>
      <c r="C84" s="51">
        <v>50102</v>
      </c>
      <c r="D84" s="54">
        <v>0</v>
      </c>
      <c r="E84" s="54"/>
      <c r="F84" s="54"/>
      <c r="G84" s="54"/>
      <c r="H84" s="54"/>
      <c r="I84" s="54"/>
      <c r="J84" s="54"/>
      <c r="K84" s="54">
        <f>SUM(D84:J84)</f>
        <v>0</v>
      </c>
      <c r="L84" s="54">
        <v>0</v>
      </c>
      <c r="M84" s="54">
        <v>0</v>
      </c>
      <c r="N84" s="54">
        <v>0</v>
      </c>
      <c r="O84" s="54"/>
      <c r="P84" s="54"/>
      <c r="Q84" s="54"/>
      <c r="R84" s="54">
        <f>+K84-L84-M84-N84</f>
        <v>0</v>
      </c>
      <c r="S84" s="55" t="s">
        <v>16</v>
      </c>
      <c r="T84" s="95"/>
    </row>
    <row r="85" spans="1:20" ht="20.25">
      <c r="A85" s="63"/>
      <c r="B85" s="72" t="s">
        <v>90</v>
      </c>
      <c r="C85" s="51">
        <v>50103</v>
      </c>
      <c r="D85" s="54">
        <v>2500000</v>
      </c>
      <c r="E85" s="54"/>
      <c r="F85" s="54"/>
      <c r="G85" s="54"/>
      <c r="H85" s="54"/>
      <c r="I85" s="54"/>
      <c r="J85" s="54"/>
      <c r="K85" s="54">
        <f aca="true" t="shared" si="17" ref="K85:K92">SUM(D85:J85)</f>
        <v>2500000</v>
      </c>
      <c r="L85" s="54">
        <v>650000</v>
      </c>
      <c r="M85" s="54">
        <v>0</v>
      </c>
      <c r="N85" s="54">
        <v>0</v>
      </c>
      <c r="O85" s="54">
        <v>301341.48</v>
      </c>
      <c r="P85" s="54"/>
      <c r="Q85" s="54"/>
      <c r="R85" s="54">
        <f aca="true" t="shared" si="18" ref="R85:R92">+K85-L85-M85-N85</f>
        <v>1850000</v>
      </c>
      <c r="S85" s="55">
        <f>+N85/K85*100</f>
        <v>0</v>
      </c>
      <c r="T85" s="95"/>
    </row>
    <row r="86" spans="1:20" ht="16.5" customHeight="1">
      <c r="A86" s="63"/>
      <c r="B86" s="72" t="s">
        <v>92</v>
      </c>
      <c r="C86" s="51">
        <v>50104</v>
      </c>
      <c r="D86" s="54">
        <v>0</v>
      </c>
      <c r="E86" s="54"/>
      <c r="F86" s="54"/>
      <c r="G86" s="54"/>
      <c r="H86" s="54"/>
      <c r="I86" s="54"/>
      <c r="J86" s="54"/>
      <c r="K86" s="54">
        <f t="shared" si="17"/>
        <v>0</v>
      </c>
      <c r="L86" s="54">
        <v>0</v>
      </c>
      <c r="M86" s="54">
        <v>0</v>
      </c>
      <c r="N86" s="54">
        <v>0</v>
      </c>
      <c r="O86" s="54">
        <v>88239.65</v>
      </c>
      <c r="P86" s="54"/>
      <c r="Q86" s="54"/>
      <c r="R86" s="54">
        <f t="shared" si="18"/>
        <v>0</v>
      </c>
      <c r="S86" s="55">
        <v>0</v>
      </c>
      <c r="T86" s="95"/>
    </row>
    <row r="87" spans="1:20" ht="20.25">
      <c r="A87" s="73" t="s">
        <v>91</v>
      </c>
      <c r="B87" s="72" t="s">
        <v>93</v>
      </c>
      <c r="C87" s="51">
        <v>50105</v>
      </c>
      <c r="D87" s="54">
        <v>0</v>
      </c>
      <c r="E87" s="54"/>
      <c r="F87" s="54"/>
      <c r="G87" s="54"/>
      <c r="H87" s="54"/>
      <c r="I87" s="54"/>
      <c r="J87" s="54"/>
      <c r="K87" s="54">
        <f t="shared" si="17"/>
        <v>0</v>
      </c>
      <c r="L87" s="54">
        <v>0</v>
      </c>
      <c r="M87" s="54">
        <v>0</v>
      </c>
      <c r="N87" s="54">
        <v>0</v>
      </c>
      <c r="O87" s="54">
        <v>519994.06</v>
      </c>
      <c r="P87" s="54">
        <v>15000000</v>
      </c>
      <c r="Q87" s="54">
        <v>14900000</v>
      </c>
      <c r="R87" s="54">
        <f t="shared" si="18"/>
        <v>0</v>
      </c>
      <c r="S87" s="55">
        <v>0</v>
      </c>
      <c r="T87" s="95"/>
    </row>
    <row r="88" spans="1:20" ht="28.5" customHeight="1">
      <c r="A88" s="74"/>
      <c r="B88" s="72" t="s">
        <v>94</v>
      </c>
      <c r="C88" s="51">
        <v>50106</v>
      </c>
      <c r="D88" s="54">
        <v>0</v>
      </c>
      <c r="E88" s="54"/>
      <c r="F88" s="54"/>
      <c r="G88" s="54"/>
      <c r="H88" s="54"/>
      <c r="I88" s="54"/>
      <c r="J88" s="54"/>
      <c r="K88" s="54">
        <f t="shared" si="17"/>
        <v>0</v>
      </c>
      <c r="L88" s="54">
        <v>0</v>
      </c>
      <c r="M88" s="54">
        <v>0</v>
      </c>
      <c r="N88" s="54">
        <v>0</v>
      </c>
      <c r="O88" s="54">
        <v>340990.7</v>
      </c>
      <c r="P88" s="54">
        <v>12000000</v>
      </c>
      <c r="Q88" s="54">
        <v>11650000</v>
      </c>
      <c r="R88" s="54">
        <f t="shared" si="18"/>
        <v>0</v>
      </c>
      <c r="S88" s="55" t="s">
        <v>16</v>
      </c>
      <c r="T88" s="97"/>
    </row>
    <row r="89" spans="1:20" ht="25.5" customHeight="1">
      <c r="A89" s="74"/>
      <c r="B89" s="72" t="s">
        <v>110</v>
      </c>
      <c r="C89" s="51">
        <v>50199</v>
      </c>
      <c r="D89" s="54">
        <v>5000000</v>
      </c>
      <c r="E89" s="54"/>
      <c r="F89" s="54"/>
      <c r="G89" s="54"/>
      <c r="H89" s="54"/>
      <c r="I89" s="54"/>
      <c r="J89" s="54"/>
      <c r="K89" s="54">
        <f t="shared" si="17"/>
        <v>5000000</v>
      </c>
      <c r="L89" s="54">
        <v>0</v>
      </c>
      <c r="M89" s="54">
        <v>0</v>
      </c>
      <c r="N89" s="54">
        <v>0</v>
      </c>
      <c r="O89" s="54">
        <v>432044.64</v>
      </c>
      <c r="P89" s="54"/>
      <c r="Q89" s="54"/>
      <c r="R89" s="54">
        <f t="shared" si="18"/>
        <v>5000000</v>
      </c>
      <c r="S89" s="55" t="s">
        <v>16</v>
      </c>
      <c r="T89" s="97"/>
    </row>
    <row r="90" spans="1:20" ht="25.5" customHeight="1">
      <c r="A90" s="74"/>
      <c r="B90" s="72" t="s">
        <v>118</v>
      </c>
      <c r="C90" s="51">
        <v>50201</v>
      </c>
      <c r="D90" s="54"/>
      <c r="E90" s="54"/>
      <c r="F90" s="54"/>
      <c r="G90" s="54"/>
      <c r="H90" s="54"/>
      <c r="I90" s="54"/>
      <c r="J90" s="54"/>
      <c r="K90" s="54">
        <f t="shared" si="17"/>
        <v>0</v>
      </c>
      <c r="L90" s="54">
        <v>0</v>
      </c>
      <c r="M90" s="54">
        <v>0</v>
      </c>
      <c r="N90" s="54">
        <v>0</v>
      </c>
      <c r="O90" s="54"/>
      <c r="P90" s="54"/>
      <c r="Q90" s="54"/>
      <c r="R90" s="54">
        <f t="shared" si="18"/>
        <v>0</v>
      </c>
      <c r="S90" s="55" t="s">
        <v>16</v>
      </c>
      <c r="T90" s="97"/>
    </row>
    <row r="91" spans="1:20" ht="25.5" customHeight="1">
      <c r="A91" s="74"/>
      <c r="B91" s="72" t="s">
        <v>282</v>
      </c>
      <c r="C91" s="51">
        <v>50299</v>
      </c>
      <c r="D91" s="54">
        <v>16802000</v>
      </c>
      <c r="E91" s="54"/>
      <c r="F91" s="54"/>
      <c r="G91" s="54"/>
      <c r="H91" s="54"/>
      <c r="I91" s="54"/>
      <c r="J91" s="54"/>
      <c r="K91" s="54">
        <f t="shared" si="17"/>
        <v>16802000</v>
      </c>
      <c r="L91" s="54">
        <v>0</v>
      </c>
      <c r="M91" s="54">
        <v>0</v>
      </c>
      <c r="N91" s="54">
        <v>0</v>
      </c>
      <c r="O91" s="54"/>
      <c r="P91" s="54"/>
      <c r="Q91" s="54"/>
      <c r="R91" s="54">
        <f t="shared" si="18"/>
        <v>16802000</v>
      </c>
      <c r="S91" s="55" t="s">
        <v>16</v>
      </c>
      <c r="T91" s="95"/>
    </row>
    <row r="92" spans="1:20" ht="29.25" customHeight="1">
      <c r="A92" s="75"/>
      <c r="B92" s="72" t="s">
        <v>95</v>
      </c>
      <c r="C92" s="51">
        <v>59903</v>
      </c>
      <c r="D92" s="54">
        <v>20000000</v>
      </c>
      <c r="E92" s="54"/>
      <c r="F92" s="54"/>
      <c r="G92" s="54"/>
      <c r="H92" s="54"/>
      <c r="I92" s="54"/>
      <c r="J92" s="54"/>
      <c r="K92" s="54">
        <f t="shared" si="17"/>
        <v>20000000</v>
      </c>
      <c r="L92" s="54">
        <v>0</v>
      </c>
      <c r="M92" s="54">
        <v>0</v>
      </c>
      <c r="N92" s="54">
        <v>0</v>
      </c>
      <c r="O92" s="54">
        <v>1000</v>
      </c>
      <c r="P92" s="54">
        <v>12000000</v>
      </c>
      <c r="Q92" s="54">
        <v>12000000</v>
      </c>
      <c r="R92" s="54">
        <f t="shared" si="18"/>
        <v>20000000</v>
      </c>
      <c r="S92" s="55">
        <f>+N92/K92*100</f>
        <v>0</v>
      </c>
      <c r="T92" s="95"/>
    </row>
    <row r="93" spans="1:20" ht="20.25">
      <c r="A93" s="74"/>
      <c r="B93" s="76" t="s">
        <v>96</v>
      </c>
      <c r="C93" s="77"/>
      <c r="D93" s="78">
        <f>SUM(D84:D92)</f>
        <v>44302000</v>
      </c>
      <c r="E93" s="78"/>
      <c r="F93" s="78"/>
      <c r="G93" s="78"/>
      <c r="H93" s="78"/>
      <c r="I93" s="78"/>
      <c r="J93" s="78"/>
      <c r="K93" s="78">
        <f aca="true" t="shared" si="19" ref="K93:R93">SUM(K84:K92)</f>
        <v>44302000</v>
      </c>
      <c r="L93" s="78">
        <f t="shared" si="19"/>
        <v>650000</v>
      </c>
      <c r="M93" s="78">
        <f t="shared" si="19"/>
        <v>0</v>
      </c>
      <c r="N93" s="78">
        <f t="shared" si="19"/>
        <v>0</v>
      </c>
      <c r="O93" s="78">
        <f t="shared" si="19"/>
        <v>1683610.5299999998</v>
      </c>
      <c r="P93" s="78">
        <f t="shared" si="19"/>
        <v>39000000</v>
      </c>
      <c r="Q93" s="78">
        <f t="shared" si="19"/>
        <v>38550000</v>
      </c>
      <c r="R93" s="78">
        <f t="shared" si="19"/>
        <v>43652000</v>
      </c>
      <c r="S93" s="61">
        <f>+N93/K93*100</f>
        <v>0</v>
      </c>
      <c r="T93" s="95"/>
    </row>
    <row r="94" spans="1:20" ht="36">
      <c r="A94" s="73" t="s">
        <v>97</v>
      </c>
      <c r="B94" s="50" t="s">
        <v>98</v>
      </c>
      <c r="C94" s="51">
        <v>60103</v>
      </c>
      <c r="D94" s="54">
        <v>53200000</v>
      </c>
      <c r="E94" s="54"/>
      <c r="F94" s="54"/>
      <c r="G94" s="54"/>
      <c r="H94" s="54"/>
      <c r="I94" s="54"/>
      <c r="J94" s="54"/>
      <c r="K94" s="54">
        <f>SUM(D94:J94)</f>
        <v>53200000</v>
      </c>
      <c r="L94" s="54">
        <v>0</v>
      </c>
      <c r="M94" s="54">
        <v>38383554.16</v>
      </c>
      <c r="N94" s="54">
        <v>14816445.84</v>
      </c>
      <c r="O94" s="54">
        <v>0</v>
      </c>
      <c r="P94" s="54"/>
      <c r="Q94" s="54"/>
      <c r="R94" s="54">
        <f>+K94-L94-M94-N94</f>
        <v>0</v>
      </c>
      <c r="S94" s="55">
        <f>+N94/K94*100</f>
        <v>27.85046210526316</v>
      </c>
      <c r="T94" s="95"/>
    </row>
    <row r="95" spans="1:20" ht="36">
      <c r="A95" s="74"/>
      <c r="B95" s="50" t="s">
        <v>99</v>
      </c>
      <c r="C95" s="51">
        <v>60103</v>
      </c>
      <c r="D95" s="54">
        <v>10511000</v>
      </c>
      <c r="E95" s="54"/>
      <c r="F95" s="54"/>
      <c r="G95" s="54"/>
      <c r="H95" s="54"/>
      <c r="I95" s="54"/>
      <c r="J95" s="54"/>
      <c r="K95" s="54">
        <f aca="true" t="shared" si="20" ref="K95:K102">SUM(D95:J95)</f>
        <v>10511000</v>
      </c>
      <c r="L95" s="54">
        <v>0</v>
      </c>
      <c r="M95" s="54">
        <v>8430281.46</v>
      </c>
      <c r="N95" s="54">
        <v>2080718.54</v>
      </c>
      <c r="O95" s="54">
        <v>0</v>
      </c>
      <c r="P95" s="54"/>
      <c r="Q95" s="54"/>
      <c r="R95" s="54">
        <f aca="true" t="shared" si="21" ref="R95:R102">+K95-L95-M95-N95</f>
        <v>0</v>
      </c>
      <c r="S95" s="55">
        <f aca="true" t="shared" si="22" ref="S95:S102">+N95/K95*100</f>
        <v>19.795628769860148</v>
      </c>
      <c r="T95" s="95"/>
    </row>
    <row r="96" spans="1:20" ht="20.25">
      <c r="A96" s="74"/>
      <c r="B96" s="50" t="s">
        <v>100</v>
      </c>
      <c r="C96" s="51">
        <v>60103</v>
      </c>
      <c r="D96" s="54">
        <v>13500000</v>
      </c>
      <c r="E96" s="54"/>
      <c r="F96" s="54"/>
      <c r="G96" s="54"/>
      <c r="H96" s="54"/>
      <c r="I96" s="54"/>
      <c r="J96" s="54"/>
      <c r="K96" s="54">
        <f t="shared" si="20"/>
        <v>13500000</v>
      </c>
      <c r="L96" s="54">
        <v>0</v>
      </c>
      <c r="M96" s="54">
        <v>0</v>
      </c>
      <c r="N96" s="54">
        <v>13488196.09</v>
      </c>
      <c r="O96" s="54">
        <v>0</v>
      </c>
      <c r="P96" s="54"/>
      <c r="Q96" s="54"/>
      <c r="R96" s="54">
        <f t="shared" si="21"/>
        <v>11803.910000000149</v>
      </c>
      <c r="S96" s="55">
        <f t="shared" si="22"/>
        <v>99.91256362962963</v>
      </c>
      <c r="T96" s="95"/>
    </row>
    <row r="97" spans="1:20" ht="20.25">
      <c r="A97" s="74"/>
      <c r="B97" s="50" t="s">
        <v>101</v>
      </c>
      <c r="C97" s="51">
        <v>60103</v>
      </c>
      <c r="D97" s="54">
        <v>5870000</v>
      </c>
      <c r="E97" s="54"/>
      <c r="F97" s="54"/>
      <c r="G97" s="54"/>
      <c r="H97" s="54"/>
      <c r="I97" s="54"/>
      <c r="J97" s="54"/>
      <c r="K97" s="54">
        <f t="shared" si="20"/>
        <v>5870000</v>
      </c>
      <c r="L97" s="54">
        <v>0</v>
      </c>
      <c r="M97" s="54">
        <v>0</v>
      </c>
      <c r="N97" s="54">
        <v>0</v>
      </c>
      <c r="O97" s="54">
        <v>0</v>
      </c>
      <c r="P97" s="54"/>
      <c r="Q97" s="54"/>
      <c r="R97" s="54">
        <f t="shared" si="21"/>
        <v>5870000</v>
      </c>
      <c r="S97" s="55">
        <f t="shared" si="22"/>
        <v>0</v>
      </c>
      <c r="T97" s="95"/>
    </row>
    <row r="98" spans="1:20" ht="20.25">
      <c r="A98" s="74"/>
      <c r="B98" s="50" t="s">
        <v>102</v>
      </c>
      <c r="C98" s="51">
        <v>60202</v>
      </c>
      <c r="D98" s="54">
        <v>750000</v>
      </c>
      <c r="E98" s="54"/>
      <c r="F98" s="54"/>
      <c r="G98" s="54"/>
      <c r="H98" s="54"/>
      <c r="I98" s="54"/>
      <c r="J98" s="54"/>
      <c r="K98" s="54">
        <f t="shared" si="20"/>
        <v>750000</v>
      </c>
      <c r="L98" s="54">
        <v>0</v>
      </c>
      <c r="M98" s="54">
        <v>0</v>
      </c>
      <c r="N98" s="54">
        <v>0</v>
      </c>
      <c r="O98" s="54">
        <v>0</v>
      </c>
      <c r="P98" s="54"/>
      <c r="Q98" s="54"/>
      <c r="R98" s="54">
        <f t="shared" si="21"/>
        <v>750000</v>
      </c>
      <c r="S98" s="55">
        <f t="shared" si="22"/>
        <v>0</v>
      </c>
      <c r="T98" s="97"/>
    </row>
    <row r="99" spans="1:20" ht="20.25">
      <c r="A99" s="74"/>
      <c r="B99" s="50" t="s">
        <v>103</v>
      </c>
      <c r="C99" s="51">
        <v>60301</v>
      </c>
      <c r="D99" s="54">
        <v>45000000</v>
      </c>
      <c r="E99" s="54"/>
      <c r="F99" s="54"/>
      <c r="G99" s="54"/>
      <c r="H99" s="54"/>
      <c r="I99" s="54"/>
      <c r="J99" s="54"/>
      <c r="K99" s="54">
        <f t="shared" si="20"/>
        <v>45000000</v>
      </c>
      <c r="L99" s="54">
        <v>0</v>
      </c>
      <c r="M99" s="54">
        <v>0</v>
      </c>
      <c r="N99" s="54">
        <v>2398220.6</v>
      </c>
      <c r="O99" s="54">
        <v>4894116.39</v>
      </c>
      <c r="P99" s="54"/>
      <c r="Q99" s="54"/>
      <c r="R99" s="54">
        <f t="shared" si="21"/>
        <v>42601779.4</v>
      </c>
      <c r="S99" s="55">
        <f t="shared" si="22"/>
        <v>5.329379111111112</v>
      </c>
      <c r="T99" s="95"/>
    </row>
    <row r="100" spans="1:20" ht="20.25">
      <c r="A100" s="75"/>
      <c r="B100" s="50" t="s">
        <v>104</v>
      </c>
      <c r="C100" s="51">
        <v>60399</v>
      </c>
      <c r="D100" s="54">
        <v>20000000</v>
      </c>
      <c r="E100" s="54"/>
      <c r="F100" s="54"/>
      <c r="G100" s="54"/>
      <c r="H100" s="54"/>
      <c r="I100" s="54"/>
      <c r="J100" s="54"/>
      <c r="K100" s="54">
        <f t="shared" si="20"/>
        <v>20000000</v>
      </c>
      <c r="L100" s="54">
        <v>0</v>
      </c>
      <c r="M100" s="54">
        <v>17730136</v>
      </c>
      <c r="N100" s="54">
        <v>2269864</v>
      </c>
      <c r="O100" s="54">
        <v>0</v>
      </c>
      <c r="P100" s="54"/>
      <c r="Q100" s="54"/>
      <c r="R100" s="54">
        <f t="shared" si="21"/>
        <v>0</v>
      </c>
      <c r="S100" s="55">
        <f t="shared" si="22"/>
        <v>11.34932</v>
      </c>
      <c r="T100" s="95"/>
    </row>
    <row r="101" spans="1:20" ht="20.25">
      <c r="A101" s="75"/>
      <c r="B101" s="50" t="s">
        <v>105</v>
      </c>
      <c r="C101" s="51">
        <v>60601</v>
      </c>
      <c r="D101" s="54">
        <v>300000</v>
      </c>
      <c r="E101" s="54"/>
      <c r="F101" s="54"/>
      <c r="G101" s="54"/>
      <c r="H101" s="54"/>
      <c r="I101" s="54"/>
      <c r="J101" s="54"/>
      <c r="K101" s="54">
        <f t="shared" si="20"/>
        <v>300000</v>
      </c>
      <c r="L101" s="54">
        <v>0</v>
      </c>
      <c r="M101" s="54">
        <v>0</v>
      </c>
      <c r="N101" s="54">
        <v>0</v>
      </c>
      <c r="O101" s="54">
        <v>1500000</v>
      </c>
      <c r="P101" s="54"/>
      <c r="Q101" s="54"/>
      <c r="R101" s="54">
        <f t="shared" si="21"/>
        <v>300000</v>
      </c>
      <c r="S101" s="55">
        <f t="shared" si="22"/>
        <v>0</v>
      </c>
      <c r="T101" s="97"/>
    </row>
    <row r="102" spans="1:20" ht="21" thickBot="1">
      <c r="A102" s="75"/>
      <c r="B102" s="50" t="s">
        <v>116</v>
      </c>
      <c r="C102" s="51">
        <v>60701</v>
      </c>
      <c r="D102" s="54">
        <v>2950000</v>
      </c>
      <c r="E102" s="54"/>
      <c r="F102" s="54"/>
      <c r="G102" s="54"/>
      <c r="H102" s="54"/>
      <c r="I102" s="54"/>
      <c r="J102" s="54"/>
      <c r="K102" s="54">
        <f t="shared" si="20"/>
        <v>2950000</v>
      </c>
      <c r="L102" s="54">
        <v>0</v>
      </c>
      <c r="M102" s="54">
        <v>2.68</v>
      </c>
      <c r="N102" s="54">
        <v>2949997.32</v>
      </c>
      <c r="O102" s="54"/>
      <c r="P102" s="54"/>
      <c r="Q102" s="54"/>
      <c r="R102" s="54">
        <f t="shared" si="21"/>
        <v>0</v>
      </c>
      <c r="S102" s="55">
        <f t="shared" si="22"/>
        <v>99.99990915254237</v>
      </c>
      <c r="T102" s="97"/>
    </row>
    <row r="103" spans="1:20" ht="21" thickBot="1">
      <c r="A103" s="75"/>
      <c r="B103" s="79" t="s">
        <v>106</v>
      </c>
      <c r="C103" s="80"/>
      <c r="D103" s="81">
        <f>SUM(D94:D102)</f>
        <v>152081000</v>
      </c>
      <c r="E103" s="81"/>
      <c r="F103" s="81"/>
      <c r="G103" s="81"/>
      <c r="H103" s="81"/>
      <c r="I103" s="81"/>
      <c r="J103" s="81"/>
      <c r="K103" s="81">
        <f aca="true" t="shared" si="23" ref="K103:R103">SUM(K94:K102)</f>
        <v>152081000</v>
      </c>
      <c r="L103" s="81">
        <f t="shared" si="23"/>
        <v>0</v>
      </c>
      <c r="M103" s="81">
        <f t="shared" si="23"/>
        <v>64543974.3</v>
      </c>
      <c r="N103" s="81">
        <f>SUM(N94:N102)</f>
        <v>38003442.39</v>
      </c>
      <c r="O103" s="81">
        <f t="shared" si="23"/>
        <v>6394116.39</v>
      </c>
      <c r="P103" s="81">
        <f t="shared" si="23"/>
        <v>0</v>
      </c>
      <c r="Q103" s="81">
        <f t="shared" si="23"/>
        <v>0</v>
      </c>
      <c r="R103" s="81">
        <f t="shared" si="23"/>
        <v>49533583.31</v>
      </c>
      <c r="S103" s="82">
        <f>+N103/K103*100</f>
        <v>24.988948251260844</v>
      </c>
      <c r="T103" s="97"/>
    </row>
    <row r="104" spans="1:20" ht="20.25">
      <c r="A104" s="75"/>
      <c r="B104" s="79"/>
      <c r="C104" s="80" t="s">
        <v>16</v>
      </c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93"/>
      <c r="T104" s="95"/>
    </row>
    <row r="105" spans="1:20" ht="20.25">
      <c r="A105" s="83"/>
      <c r="B105" s="83"/>
      <c r="C105" s="51"/>
      <c r="D105" s="84">
        <f>+D103+D93+D83+D59+D20</f>
        <v>6288000000</v>
      </c>
      <c r="E105" s="84">
        <f aca="true" t="shared" si="24" ref="E105:R105">+E103+E93+E83+E59+E20</f>
        <v>0</v>
      </c>
      <c r="F105" s="84">
        <f t="shared" si="24"/>
        <v>0</v>
      </c>
      <c r="G105" s="84">
        <f t="shared" si="24"/>
        <v>0</v>
      </c>
      <c r="H105" s="84">
        <f t="shared" si="24"/>
        <v>0</v>
      </c>
      <c r="I105" s="84"/>
      <c r="J105" s="84">
        <f t="shared" si="24"/>
        <v>0</v>
      </c>
      <c r="K105" s="84">
        <f>+K103+K93+K83+K59+K20</f>
        <v>6288000000</v>
      </c>
      <c r="L105" s="84">
        <f t="shared" si="24"/>
        <v>58878200.79</v>
      </c>
      <c r="M105" s="84">
        <f t="shared" si="24"/>
        <v>4010348702.41</v>
      </c>
      <c r="N105" s="84">
        <f>+N103+N93+N83+N59+N20</f>
        <v>1485906939.6200001</v>
      </c>
      <c r="O105" s="84">
        <f t="shared" si="24"/>
        <v>1921674714.79</v>
      </c>
      <c r="P105" s="84">
        <f t="shared" si="24"/>
        <v>2030357470.3799999</v>
      </c>
      <c r="Q105" s="84">
        <f t="shared" si="24"/>
        <v>2989452943.49</v>
      </c>
      <c r="R105" s="84">
        <f t="shared" si="24"/>
        <v>732866157.18</v>
      </c>
      <c r="S105" s="85"/>
      <c r="T105" s="97"/>
    </row>
    <row r="106" spans="1:20" ht="20.25">
      <c r="A106" s="85"/>
      <c r="B106" s="85"/>
      <c r="C106" s="86"/>
      <c r="D106" s="85"/>
      <c r="E106" s="85"/>
      <c r="F106" s="85"/>
      <c r="G106" s="85"/>
      <c r="H106" s="85"/>
      <c r="I106" s="85"/>
      <c r="J106" s="85"/>
      <c r="K106" s="85"/>
      <c r="L106" s="65" t="s">
        <v>16</v>
      </c>
      <c r="M106" s="85"/>
      <c r="N106" s="53" t="s">
        <v>16</v>
      </c>
      <c r="O106" s="85"/>
      <c r="P106" s="85"/>
      <c r="Q106" s="85"/>
      <c r="R106" s="85"/>
      <c r="S106" s="85"/>
      <c r="T106" s="97"/>
    </row>
    <row r="107" spans="1:20" ht="21" thickBot="1">
      <c r="A107" s="85"/>
      <c r="B107" s="85"/>
      <c r="C107" s="86"/>
      <c r="D107" s="85"/>
      <c r="E107" s="85"/>
      <c r="F107" s="85"/>
      <c r="G107" s="85"/>
      <c r="H107" s="85"/>
      <c r="I107" s="85"/>
      <c r="J107" s="85"/>
      <c r="K107" s="55" t="s">
        <v>16</v>
      </c>
      <c r="L107" s="55" t="s">
        <v>16</v>
      </c>
      <c r="M107" s="85"/>
      <c r="N107" s="55" t="s">
        <v>16</v>
      </c>
      <c r="O107" s="85"/>
      <c r="P107" s="85"/>
      <c r="Q107" s="85"/>
      <c r="R107" s="85"/>
      <c r="S107" s="85" t="s">
        <v>16</v>
      </c>
      <c r="T107" s="97"/>
    </row>
    <row r="108" spans="1:20" ht="21" thickBot="1">
      <c r="A108" s="87" t="s">
        <v>298</v>
      </c>
      <c r="B108" s="85"/>
      <c r="C108" s="86"/>
      <c r="D108" s="55" t="s">
        <v>16</v>
      </c>
      <c r="E108" s="55"/>
      <c r="F108" s="55"/>
      <c r="G108" s="55" t="s">
        <v>16</v>
      </c>
      <c r="H108" s="55"/>
      <c r="I108" s="55"/>
      <c r="J108" s="55"/>
      <c r="K108" s="55"/>
      <c r="L108" s="85"/>
      <c r="M108" s="88">
        <f>+N105</f>
        <v>1485906939.6200001</v>
      </c>
      <c r="N108" s="55" t="s">
        <v>16</v>
      </c>
      <c r="O108" s="85"/>
      <c r="P108" s="85"/>
      <c r="Q108" s="85"/>
      <c r="R108" s="85" t="s">
        <v>107</v>
      </c>
      <c r="S108" s="89">
        <f>+M108/K105*100</f>
        <v>23.630835553753183</v>
      </c>
      <c r="T108" s="97"/>
    </row>
    <row r="109" spans="1:20" ht="20.25">
      <c r="A109" s="90"/>
      <c r="B109" s="90"/>
      <c r="C109" s="91"/>
      <c r="D109" s="90"/>
      <c r="E109" s="90"/>
      <c r="F109" s="90"/>
      <c r="G109" s="90"/>
      <c r="H109" s="90"/>
      <c r="I109" s="90"/>
      <c r="J109" s="90"/>
      <c r="K109" s="106" t="s">
        <v>16</v>
      </c>
      <c r="L109" s="90"/>
      <c r="M109" s="90"/>
      <c r="N109" s="92" t="s">
        <v>16</v>
      </c>
      <c r="O109" s="90"/>
      <c r="P109" s="90"/>
      <c r="Q109" s="90"/>
      <c r="R109" s="90" t="s">
        <v>16</v>
      </c>
      <c r="S109" s="106" t="s">
        <v>16</v>
      </c>
      <c r="T109" s="95"/>
    </row>
    <row r="110" spans="1:20" ht="20.25">
      <c r="A110" s="41"/>
      <c r="B110" s="41"/>
      <c r="C110" s="45"/>
      <c r="D110" s="41"/>
      <c r="E110" s="41"/>
      <c r="F110" s="41"/>
      <c r="G110" s="41"/>
      <c r="H110" s="41"/>
      <c r="I110" s="41"/>
      <c r="J110" s="41"/>
      <c r="K110" s="42" t="s">
        <v>16</v>
      </c>
      <c r="L110" s="42" t="s">
        <v>16</v>
      </c>
      <c r="M110" s="41"/>
      <c r="N110" s="43" t="s">
        <v>16</v>
      </c>
      <c r="O110" s="41"/>
      <c r="P110" s="41"/>
      <c r="Q110" s="41"/>
      <c r="R110" s="43" t="s">
        <v>16</v>
      </c>
      <c r="S110" s="43" t="s">
        <v>16</v>
      </c>
      <c r="T110" s="97"/>
    </row>
    <row r="111" spans="1:20" ht="23.25" customHeight="1">
      <c r="A111" s="41"/>
      <c r="B111" s="41"/>
      <c r="C111" s="45"/>
      <c r="D111" s="41"/>
      <c r="E111" s="41"/>
      <c r="F111" s="41"/>
      <c r="G111" s="41"/>
      <c r="H111" s="41"/>
      <c r="I111" s="41"/>
      <c r="J111" s="41"/>
      <c r="K111" s="41"/>
      <c r="L111" s="41" t="s">
        <v>16</v>
      </c>
      <c r="M111" s="42" t="s">
        <v>16</v>
      </c>
      <c r="N111" s="42" t="s">
        <v>16</v>
      </c>
      <c r="O111" s="41"/>
      <c r="P111" s="41"/>
      <c r="Q111" s="41"/>
      <c r="R111" s="43" t="s">
        <v>16</v>
      </c>
      <c r="S111" s="43" t="s">
        <v>16</v>
      </c>
      <c r="T111" s="97"/>
    </row>
    <row r="112" spans="1:20" ht="20.25">
      <c r="A112" s="41"/>
      <c r="B112" s="41"/>
      <c r="C112" s="45"/>
      <c r="D112" s="42" t="s">
        <v>16</v>
      </c>
      <c r="E112" s="42" t="s">
        <v>16</v>
      </c>
      <c r="F112" s="42"/>
      <c r="G112" s="42"/>
      <c r="H112" s="42"/>
      <c r="I112" s="42"/>
      <c r="J112" s="42" t="s">
        <v>16</v>
      </c>
      <c r="K112" s="42" t="s">
        <v>16</v>
      </c>
      <c r="L112" s="42" t="s">
        <v>16</v>
      </c>
      <c r="M112" s="42" t="s">
        <v>16</v>
      </c>
      <c r="N112" s="42" t="s">
        <v>16</v>
      </c>
      <c r="O112" s="42">
        <v>450846273.2600001</v>
      </c>
      <c r="P112" s="41"/>
      <c r="Q112" s="41"/>
      <c r="R112" s="43" t="s">
        <v>16</v>
      </c>
      <c r="S112" s="42" t="s">
        <v>16</v>
      </c>
      <c r="T112" s="95"/>
    </row>
    <row r="113" spans="1:20" ht="20.25">
      <c r="A113" s="41"/>
      <c r="B113" s="41"/>
      <c r="C113" s="45"/>
      <c r="D113" s="41"/>
      <c r="E113" s="41"/>
      <c r="F113" s="41"/>
      <c r="G113" s="41"/>
      <c r="H113" s="41"/>
      <c r="I113" s="41"/>
      <c r="J113" s="41"/>
      <c r="K113" s="41"/>
      <c r="L113" s="41" t="s">
        <v>16</v>
      </c>
      <c r="M113" s="43" t="s">
        <v>16</v>
      </c>
      <c r="N113" s="43" t="s">
        <v>16</v>
      </c>
      <c r="O113" s="41"/>
      <c r="P113" s="41"/>
      <c r="Q113" s="41"/>
      <c r="R113" s="43" t="s">
        <v>16</v>
      </c>
      <c r="S113" s="42" t="s">
        <v>16</v>
      </c>
      <c r="T113" s="97"/>
    </row>
    <row r="114" spans="1:20" ht="20.25">
      <c r="A114" s="41"/>
      <c r="B114" s="41"/>
      <c r="C114" s="45"/>
      <c r="D114" s="41"/>
      <c r="E114" s="41"/>
      <c r="F114" s="41"/>
      <c r="G114" s="41"/>
      <c r="H114" s="41"/>
      <c r="I114" s="41"/>
      <c r="J114" s="41"/>
      <c r="K114" s="41"/>
      <c r="L114" s="41"/>
      <c r="M114" s="43" t="s">
        <v>16</v>
      </c>
      <c r="N114" s="43" t="s">
        <v>16</v>
      </c>
      <c r="O114" s="41"/>
      <c r="P114" s="41"/>
      <c r="Q114" s="41"/>
      <c r="R114" s="43" t="s">
        <v>108</v>
      </c>
      <c r="S114" s="42" t="s">
        <v>16</v>
      </c>
      <c r="T114" s="97"/>
    </row>
    <row r="115" spans="1:20" ht="20.25">
      <c r="A115" s="41"/>
      <c r="B115" s="41"/>
      <c r="C115" s="45"/>
      <c r="D115" s="41"/>
      <c r="E115" s="41"/>
      <c r="F115" s="41"/>
      <c r="G115" s="41"/>
      <c r="H115" s="41"/>
      <c r="I115" s="41"/>
      <c r="J115" s="41"/>
      <c r="K115" s="41"/>
      <c r="L115" s="41"/>
      <c r="M115" s="43" t="s">
        <v>16</v>
      </c>
      <c r="N115" s="43" t="s">
        <v>16</v>
      </c>
      <c r="O115" s="41"/>
      <c r="P115" s="41"/>
      <c r="Q115" s="41"/>
      <c r="R115" s="43" t="s">
        <v>16</v>
      </c>
      <c r="S115" s="42" t="s">
        <v>16</v>
      </c>
      <c r="T115" s="95"/>
    </row>
    <row r="116" spans="1:20" ht="20.25">
      <c r="A116" s="41"/>
      <c r="B116" s="41"/>
      <c r="C116" s="45"/>
      <c r="D116" s="41"/>
      <c r="E116" s="41"/>
      <c r="F116" s="41"/>
      <c r="G116" s="41"/>
      <c r="H116" s="41"/>
      <c r="I116" s="41"/>
      <c r="J116" s="41"/>
      <c r="K116" s="41"/>
      <c r="L116" s="41"/>
      <c r="M116" s="43" t="s">
        <v>16</v>
      </c>
      <c r="N116" s="43" t="s">
        <v>108</v>
      </c>
      <c r="O116" s="41"/>
      <c r="P116" s="41"/>
      <c r="Q116" s="41"/>
      <c r="R116" s="43" t="s">
        <v>16</v>
      </c>
      <c r="S116" s="43" t="s">
        <v>16</v>
      </c>
      <c r="T116" s="95"/>
    </row>
    <row r="117" spans="1:20" ht="20.25">
      <c r="A117" s="41"/>
      <c r="B117" s="41"/>
      <c r="C117" s="45"/>
      <c r="D117" s="41"/>
      <c r="E117" s="41"/>
      <c r="F117" s="41"/>
      <c r="G117" s="41"/>
      <c r="H117" s="41"/>
      <c r="I117" s="41"/>
      <c r="J117" s="41"/>
      <c r="K117" s="41"/>
      <c r="L117" s="41"/>
      <c r="M117" s="44" t="s">
        <v>16</v>
      </c>
      <c r="N117" s="43" t="s">
        <v>16</v>
      </c>
      <c r="O117" s="41"/>
      <c r="P117" s="41"/>
      <c r="Q117" s="41"/>
      <c r="R117" s="43" t="s">
        <v>16</v>
      </c>
      <c r="S117" s="41" t="s">
        <v>16</v>
      </c>
      <c r="T117" s="97"/>
    </row>
    <row r="118" spans="1:20" ht="20.25">
      <c r="A118" s="41"/>
      <c r="B118" s="41"/>
      <c r="C118" s="45"/>
      <c r="D118" s="41"/>
      <c r="E118" s="41"/>
      <c r="F118" s="41"/>
      <c r="G118" s="41"/>
      <c r="H118" s="41"/>
      <c r="I118" s="41"/>
      <c r="J118" s="41"/>
      <c r="K118" s="41"/>
      <c r="L118" s="41"/>
      <c r="M118" s="43" t="s">
        <v>16</v>
      </c>
      <c r="N118" s="43" t="s">
        <v>16</v>
      </c>
      <c r="O118" s="41"/>
      <c r="P118" s="41"/>
      <c r="Q118" s="41"/>
      <c r="R118" s="43" t="s">
        <v>16</v>
      </c>
      <c r="S118" s="41"/>
      <c r="T118" s="95"/>
    </row>
    <row r="119" spans="1:20" ht="20.25">
      <c r="A119" s="41"/>
      <c r="B119" s="41"/>
      <c r="C119" s="45"/>
      <c r="D119" s="41"/>
      <c r="E119" s="41"/>
      <c r="F119" s="41"/>
      <c r="G119" s="41"/>
      <c r="H119" s="41"/>
      <c r="I119" s="41"/>
      <c r="J119" s="41"/>
      <c r="K119" s="41"/>
      <c r="L119" s="41"/>
      <c r="M119" s="109" t="s">
        <v>16</v>
      </c>
      <c r="N119" s="109" t="s">
        <v>16</v>
      </c>
      <c r="O119" s="41"/>
      <c r="P119" s="41"/>
      <c r="Q119" s="41"/>
      <c r="R119" s="43" t="s">
        <v>16</v>
      </c>
      <c r="S119" s="41"/>
      <c r="T119" s="95"/>
    </row>
    <row r="120" spans="1:20" ht="20.25">
      <c r="A120" s="41"/>
      <c r="B120" s="41"/>
      <c r="C120" s="45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3" t="s">
        <v>16</v>
      </c>
      <c r="O120" s="41"/>
      <c r="P120" s="41"/>
      <c r="Q120" s="41"/>
      <c r="R120" s="43" t="s">
        <v>16</v>
      </c>
      <c r="S120" s="41"/>
      <c r="T120" s="95"/>
    </row>
    <row r="121" spans="1:20" ht="20.25">
      <c r="A121" s="41"/>
      <c r="B121" s="41"/>
      <c r="C121" s="45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3" t="s">
        <v>16</v>
      </c>
      <c r="O121" s="41"/>
      <c r="P121" s="41"/>
      <c r="Q121" s="41"/>
      <c r="R121" s="43" t="s">
        <v>16</v>
      </c>
      <c r="S121" s="41"/>
      <c r="T121" s="95"/>
    </row>
    <row r="122" spans="1:20" ht="20.25">
      <c r="A122" s="41"/>
      <c r="B122" s="41"/>
      <c r="C122" s="45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3" t="s">
        <v>16</v>
      </c>
      <c r="S122" s="41"/>
      <c r="T122" s="95"/>
    </row>
    <row r="123" spans="1:19" ht="15.75">
      <c r="A123" s="41"/>
      <c r="B123" s="41"/>
      <c r="C123" s="45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3" t="s">
        <v>16</v>
      </c>
      <c r="S123" s="41"/>
    </row>
    <row r="124" spans="1:19" ht="15.75">
      <c r="A124" s="41"/>
      <c r="B124" s="41"/>
      <c r="C124" s="45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3" t="s">
        <v>16</v>
      </c>
      <c r="S124" s="41"/>
    </row>
    <row r="125" spans="1:19" ht="15.75">
      <c r="A125" s="41"/>
      <c r="B125" s="41"/>
      <c r="C125" s="45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3" t="s">
        <v>16</v>
      </c>
      <c r="S125" s="41"/>
    </row>
    <row r="126" spans="1:19" ht="15.75">
      <c r="A126" s="41"/>
      <c r="B126" s="41"/>
      <c r="C126" s="45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3" t="s">
        <v>16</v>
      </c>
      <c r="S126" s="41"/>
    </row>
    <row r="127" spans="1:19" ht="15.75">
      <c r="A127" s="41"/>
      <c r="B127" s="41"/>
      <c r="C127" s="45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3" t="s">
        <v>16</v>
      </c>
      <c r="S127" s="41"/>
    </row>
    <row r="128" spans="1:19" ht="15.75">
      <c r="A128" s="41"/>
      <c r="B128" s="41"/>
      <c r="C128" s="45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</row>
    <row r="129" spans="1:19" ht="15.75">
      <c r="A129" s="41"/>
      <c r="B129" s="41"/>
      <c r="C129" s="45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</row>
    <row r="130" spans="1:19" ht="15.75">
      <c r="A130" s="41"/>
      <c r="B130" s="41"/>
      <c r="C130" s="45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</row>
    <row r="131" spans="1:19" ht="15.75">
      <c r="A131" s="41"/>
      <c r="B131" s="41"/>
      <c r="C131" s="45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</row>
    <row r="132" spans="1:19" ht="15.75">
      <c r="A132" s="41"/>
      <c r="B132" s="41"/>
      <c r="C132" s="45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</row>
    <row r="133" spans="1:19" ht="15.75">
      <c r="A133" s="41"/>
      <c r="B133" s="41"/>
      <c r="C133" s="45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</row>
    <row r="134" spans="1:19" ht="15.75">
      <c r="A134" s="41"/>
      <c r="B134" s="41"/>
      <c r="C134" s="45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</row>
    <row r="135" spans="1:19" ht="15.75">
      <c r="A135" s="41"/>
      <c r="B135" s="41"/>
      <c r="C135" s="45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</row>
    <row r="136" spans="1:19" ht="15.75">
      <c r="A136" s="41"/>
      <c r="B136" s="41"/>
      <c r="C136" s="45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</row>
    <row r="137" spans="1:19" ht="15.75">
      <c r="A137" s="41"/>
      <c r="B137" s="41"/>
      <c r="C137" s="45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</row>
    <row r="138" spans="1:19" ht="15.75">
      <c r="A138" s="41"/>
      <c r="B138" s="41"/>
      <c r="C138" s="45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</row>
    <row r="139" spans="1:19" ht="15.75">
      <c r="A139" s="41"/>
      <c r="B139" s="41"/>
      <c r="C139" s="45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</row>
    <row r="140" spans="1:19" ht="15.75">
      <c r="A140" s="41"/>
      <c r="B140" s="41"/>
      <c r="C140" s="45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</row>
    <row r="141" spans="1:19" ht="15.75">
      <c r="A141" s="41"/>
      <c r="B141" s="41"/>
      <c r="C141" s="45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</row>
    <row r="142" spans="1:19" ht="15.75">
      <c r="A142" s="41"/>
      <c r="B142" s="41"/>
      <c r="C142" s="45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</row>
    <row r="143" spans="1:19" ht="15.75">
      <c r="A143" s="41"/>
      <c r="B143" s="41"/>
      <c r="C143" s="45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</row>
    <row r="144" spans="1:19" ht="15.75">
      <c r="A144" s="41"/>
      <c r="B144" s="41"/>
      <c r="C144" s="45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</row>
    <row r="145" spans="1:19" ht="15.75">
      <c r="A145" s="41"/>
      <c r="B145" s="41"/>
      <c r="C145" s="45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</row>
    <row r="146" spans="1:19" ht="15.75">
      <c r="A146" s="41"/>
      <c r="B146" s="41"/>
      <c r="C146" s="45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</row>
    <row r="147" spans="1:19" ht="15.75">
      <c r="A147" s="41"/>
      <c r="B147" s="41"/>
      <c r="C147" s="45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</row>
    <row r="148" spans="1:19" ht="15.75">
      <c r="A148" s="41"/>
      <c r="B148" s="41"/>
      <c r="C148" s="45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</row>
    <row r="149" spans="1:19" ht="15.75">
      <c r="A149" s="41"/>
      <c r="B149" s="41"/>
      <c r="C149" s="45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</row>
    <row r="150" spans="1:19" ht="15.75">
      <c r="A150" s="41"/>
      <c r="B150" s="41"/>
      <c r="C150" s="45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</row>
    <row r="151" spans="1:19" ht="15.75">
      <c r="A151" s="41"/>
      <c r="B151" s="41"/>
      <c r="C151" s="45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</row>
    <row r="152" spans="1:19" ht="15.75">
      <c r="A152" s="41"/>
      <c r="B152" s="41"/>
      <c r="C152" s="45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</row>
    <row r="153" spans="1:19" ht="15.75">
      <c r="A153" s="41"/>
      <c r="B153" s="41"/>
      <c r="C153" s="45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</row>
    <row r="154" spans="1:19" ht="15.75">
      <c r="A154" s="41"/>
      <c r="B154" s="41"/>
      <c r="C154" s="45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</row>
    <row r="155" spans="1:19" ht="15.75">
      <c r="A155" s="41"/>
      <c r="B155" s="41"/>
      <c r="C155" s="45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</row>
    <row r="156" spans="1:19" ht="15.75">
      <c r="A156" s="41"/>
      <c r="B156" s="41"/>
      <c r="C156" s="45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</row>
    <row r="157" spans="1:19" ht="15.75">
      <c r="A157" s="41"/>
      <c r="B157" s="41"/>
      <c r="C157" s="45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</row>
    <row r="158" spans="1:19" ht="15.75">
      <c r="A158" s="41"/>
      <c r="B158" s="41"/>
      <c r="C158" s="45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</row>
    <row r="159" spans="1:19" ht="15.75">
      <c r="A159" s="41"/>
      <c r="B159" s="41"/>
      <c r="C159" s="45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</row>
    <row r="160" spans="1:19" ht="15.75">
      <c r="A160" s="41"/>
      <c r="B160" s="41"/>
      <c r="C160" s="45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</row>
    <row r="161" spans="1:19" ht="15.75">
      <c r="A161" s="41"/>
      <c r="B161" s="41"/>
      <c r="C161" s="45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</row>
    <row r="162" spans="1:19" ht="15.75">
      <c r="A162" s="41"/>
      <c r="B162" s="41"/>
      <c r="C162" s="45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</row>
    <row r="163" spans="1:19" ht="15.75">
      <c r="A163" s="41"/>
      <c r="B163" s="41"/>
      <c r="C163" s="45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</row>
    <row r="164" spans="1:19" ht="15.75">
      <c r="A164" s="41"/>
      <c r="B164" s="41"/>
      <c r="C164" s="45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</row>
    <row r="165" spans="1:19" ht="15.75">
      <c r="A165" s="41"/>
      <c r="B165" s="41"/>
      <c r="C165" s="45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</row>
    <row r="166" spans="1:19" ht="15.75">
      <c r="A166" s="41"/>
      <c r="B166" s="41"/>
      <c r="C166" s="45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</row>
    <row r="167" spans="1:19" ht="15.75">
      <c r="A167" s="41"/>
      <c r="B167" s="41"/>
      <c r="C167" s="45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</row>
    <row r="168" spans="1:19" ht="15.75">
      <c r="A168" s="41"/>
      <c r="B168" s="41"/>
      <c r="C168" s="45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</row>
    <row r="169" spans="1:19" ht="15.75">
      <c r="A169" s="41"/>
      <c r="B169" s="41"/>
      <c r="C169" s="45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</row>
    <row r="170" spans="1:19" ht="15.75">
      <c r="A170" s="41"/>
      <c r="B170" s="41"/>
      <c r="C170" s="45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</row>
    <row r="171" spans="1:19" ht="15.75">
      <c r="A171" s="41"/>
      <c r="B171" s="41"/>
      <c r="C171" s="45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</row>
    <row r="172" spans="1:19" ht="15.75">
      <c r="A172" s="41"/>
      <c r="B172" s="41"/>
      <c r="C172" s="45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</row>
    <row r="173" spans="1:19" ht="15.75">
      <c r="A173" s="41"/>
      <c r="B173" s="41"/>
      <c r="C173" s="45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</row>
    <row r="174" spans="1:19" ht="15.75">
      <c r="A174" s="41"/>
      <c r="B174" s="41"/>
      <c r="C174" s="45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</row>
    <row r="175" spans="1:19" ht="15.75">
      <c r="A175" s="41"/>
      <c r="B175" s="41"/>
      <c r="C175" s="45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</row>
    <row r="176" spans="1:19" ht="15.75">
      <c r="A176" s="41"/>
      <c r="B176" s="41"/>
      <c r="C176" s="45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</row>
    <row r="177" spans="1:19" ht="15.75">
      <c r="A177" s="41"/>
      <c r="B177" s="41"/>
      <c r="C177" s="45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</row>
    <row r="178" spans="1:19" ht="15.75">
      <c r="A178" s="41"/>
      <c r="B178" s="41"/>
      <c r="C178" s="45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</row>
    <row r="179" spans="1:19" ht="15.75">
      <c r="A179" s="41"/>
      <c r="B179" s="41"/>
      <c r="C179" s="45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</row>
    <row r="180" spans="1:19" ht="15.75">
      <c r="A180" s="41"/>
      <c r="B180" s="41"/>
      <c r="C180" s="45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</row>
    <row r="181" spans="1:19" ht="15.75">
      <c r="A181" s="41"/>
      <c r="B181" s="41"/>
      <c r="C181" s="45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</row>
    <row r="182" spans="1:19" ht="15.75">
      <c r="A182" s="41"/>
      <c r="B182" s="41"/>
      <c r="C182" s="45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</row>
    <row r="183" spans="1:19" ht="15.75">
      <c r="A183" s="41"/>
      <c r="B183" s="41"/>
      <c r="C183" s="45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</row>
    <row r="184" spans="1:19" ht="15.75">
      <c r="A184" s="41"/>
      <c r="B184" s="41"/>
      <c r="C184" s="45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</row>
    <row r="185" spans="1:19" ht="15.75">
      <c r="A185" s="41"/>
      <c r="B185" s="41"/>
      <c r="C185" s="45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</row>
    <row r="186" spans="1:19" ht="15.75">
      <c r="A186" s="41"/>
      <c r="B186" s="41"/>
      <c r="C186" s="45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</row>
  </sheetData>
  <sheetProtection/>
  <printOptions/>
  <pageMargins left="1.08" right="0.31496062992125984" top="0.35433070866141736" bottom="0.35433070866141736" header="0.31" footer="0.11811023622047245"/>
  <pageSetup horizontalDpi="360" verticalDpi="36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Q162"/>
  <sheetViews>
    <sheetView zoomScalePageLayoutView="0" workbookViewId="0" topLeftCell="A1">
      <selection activeCell="P160" sqref="P160"/>
    </sheetView>
  </sheetViews>
  <sheetFormatPr defaultColWidth="11.421875" defaultRowHeight="15"/>
  <cols>
    <col min="2" max="2" width="70.7109375" style="0" customWidth="1"/>
    <col min="3" max="3" width="18.140625" style="0" customWidth="1"/>
    <col min="4" max="4" width="17.421875" style="4" customWidth="1"/>
    <col min="5" max="5" width="19.00390625" style="0" customWidth="1"/>
    <col min="6" max="6" width="17.8515625" style="0" bestFit="1" customWidth="1"/>
    <col min="7" max="7" width="16.28125" style="0" customWidth="1"/>
    <col min="8" max="8" width="13.8515625" style="0" customWidth="1"/>
    <col min="10" max="10" width="14.00390625" style="0" customWidth="1"/>
    <col min="11" max="11" width="13.00390625" style="0" customWidth="1"/>
    <col min="12" max="12" width="16.00390625" style="0" customWidth="1"/>
    <col min="13" max="13" width="13.140625" style="0" customWidth="1"/>
    <col min="14" max="14" width="15.00390625" style="0" customWidth="1"/>
    <col min="15" max="15" width="14.140625" style="0" customWidth="1"/>
    <col min="16" max="16" width="19.140625" style="4" customWidth="1"/>
    <col min="17" max="17" width="13.140625" style="0" customWidth="1"/>
  </cols>
  <sheetData>
    <row r="1" spans="1:16" ht="23.25">
      <c r="A1" s="5" t="s">
        <v>292</v>
      </c>
      <c r="C1" s="6"/>
      <c r="D1" s="3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39"/>
    </row>
    <row r="2" spans="2:16" ht="23.25">
      <c r="B2" s="5"/>
      <c r="C2" s="8"/>
      <c r="D2" s="3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39"/>
    </row>
    <row r="3" spans="1:16" ht="15">
      <c r="A3" s="9"/>
      <c r="B3" s="9"/>
      <c r="C3" s="9"/>
      <c r="D3" s="38" t="s">
        <v>119</v>
      </c>
      <c r="E3" s="10" t="s">
        <v>120</v>
      </c>
      <c r="F3" s="11" t="s">
        <v>121</v>
      </c>
      <c r="G3" s="12" t="s">
        <v>122</v>
      </c>
      <c r="H3" s="13" t="s">
        <v>123</v>
      </c>
      <c r="I3" s="14" t="s">
        <v>124</v>
      </c>
      <c r="J3" s="15" t="s">
        <v>125</v>
      </c>
      <c r="K3" s="10" t="s">
        <v>126</v>
      </c>
      <c r="L3" s="12" t="s">
        <v>127</v>
      </c>
      <c r="M3" s="16" t="s">
        <v>128</v>
      </c>
      <c r="N3" s="17" t="s">
        <v>129</v>
      </c>
      <c r="O3" s="18" t="s">
        <v>130</v>
      </c>
      <c r="P3" s="39"/>
    </row>
    <row r="4" spans="1:16" ht="15">
      <c r="A4" s="19" t="s">
        <v>131</v>
      </c>
      <c r="B4" s="20" t="s">
        <v>132</v>
      </c>
      <c r="C4" s="21">
        <v>5601290000</v>
      </c>
      <c r="D4" s="3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39"/>
    </row>
    <row r="5" spans="1:16" ht="15">
      <c r="A5" s="22" t="s">
        <v>133</v>
      </c>
      <c r="B5" s="23" t="s">
        <v>134</v>
      </c>
      <c r="C5" s="24" t="s">
        <v>16</v>
      </c>
      <c r="D5" s="39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39">
        <v>0</v>
      </c>
    </row>
    <row r="6" spans="1:16" ht="15">
      <c r="A6" s="25">
        <v>101</v>
      </c>
      <c r="B6" s="26" t="s">
        <v>135</v>
      </c>
      <c r="C6" s="24">
        <v>1564035000</v>
      </c>
      <c r="D6" s="7">
        <v>111007518</v>
      </c>
      <c r="E6" s="7">
        <v>110543388</v>
      </c>
      <c r="F6" s="7">
        <v>108905196.3</v>
      </c>
      <c r="G6" s="7"/>
      <c r="H6" s="7"/>
      <c r="I6" s="7"/>
      <c r="J6" s="7"/>
      <c r="K6" s="7"/>
      <c r="L6" s="7"/>
      <c r="M6" s="7"/>
      <c r="N6" s="7"/>
      <c r="O6" s="7"/>
      <c r="P6" s="39">
        <v>111007518</v>
      </c>
    </row>
    <row r="7" spans="1:16" ht="15">
      <c r="A7" s="25">
        <v>103</v>
      </c>
      <c r="B7" s="26" t="s">
        <v>136</v>
      </c>
      <c r="C7" s="24">
        <v>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39">
        <v>0</v>
      </c>
    </row>
    <row r="8" spans="1:16" ht="15">
      <c r="A8" s="25">
        <v>105</v>
      </c>
      <c r="B8" s="26" t="s">
        <v>137</v>
      </c>
      <c r="C8" s="24">
        <v>2500000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39">
        <v>0</v>
      </c>
    </row>
    <row r="9" spans="1:16" ht="15">
      <c r="A9" s="22" t="s">
        <v>138</v>
      </c>
      <c r="B9" s="23" t="s">
        <v>139</v>
      </c>
      <c r="C9" s="24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39">
        <v>0</v>
      </c>
    </row>
    <row r="10" spans="1:16" ht="15">
      <c r="A10" s="25">
        <v>201</v>
      </c>
      <c r="B10" s="26" t="s">
        <v>140</v>
      </c>
      <c r="C10" s="24">
        <v>10000000</v>
      </c>
      <c r="D10" s="7">
        <v>431338</v>
      </c>
      <c r="E10" s="7">
        <v>1196184</v>
      </c>
      <c r="F10" s="7">
        <v>1501755</v>
      </c>
      <c r="G10" s="7"/>
      <c r="H10" s="7"/>
      <c r="I10" s="7"/>
      <c r="J10" s="7"/>
      <c r="K10" s="7"/>
      <c r="L10" s="7"/>
      <c r="M10" s="7"/>
      <c r="N10" s="7"/>
      <c r="O10" s="7"/>
      <c r="P10" s="39">
        <v>431338</v>
      </c>
    </row>
    <row r="11" spans="1:16" ht="15">
      <c r="A11" s="25">
        <v>202</v>
      </c>
      <c r="B11" s="26" t="s">
        <v>141</v>
      </c>
      <c r="C11" s="24">
        <v>2000000</v>
      </c>
      <c r="D11" s="7"/>
      <c r="E11" s="7"/>
      <c r="F11" s="7">
        <v>383370</v>
      </c>
      <c r="G11" s="7"/>
      <c r="H11" s="7"/>
      <c r="I11" s="7"/>
      <c r="J11" s="7"/>
      <c r="K11" s="7"/>
      <c r="L11" s="7"/>
      <c r="M11" s="7"/>
      <c r="N11" s="7"/>
      <c r="O11" s="7"/>
      <c r="P11" s="39">
        <v>0</v>
      </c>
    </row>
    <row r="12" spans="1:16" ht="15">
      <c r="A12" s="25">
        <v>203</v>
      </c>
      <c r="B12" s="26" t="s">
        <v>142</v>
      </c>
      <c r="C12" s="2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39">
        <v>0</v>
      </c>
    </row>
    <row r="13" spans="1:16" ht="15">
      <c r="A13" s="22" t="s">
        <v>143</v>
      </c>
      <c r="B13" s="23" t="s">
        <v>144</v>
      </c>
      <c r="C13" s="2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39">
        <v>0</v>
      </c>
    </row>
    <row r="14" spans="1:16" ht="15">
      <c r="A14" s="25">
        <v>301</v>
      </c>
      <c r="B14" s="26" t="s">
        <v>145</v>
      </c>
      <c r="C14" s="24">
        <v>1099301000</v>
      </c>
      <c r="D14" s="7">
        <v>76172613.33</v>
      </c>
      <c r="E14" s="7">
        <v>75616791.66</v>
      </c>
      <c r="F14" s="7">
        <v>73791526.63</v>
      </c>
      <c r="G14" s="7"/>
      <c r="H14" s="7"/>
      <c r="I14" s="7"/>
      <c r="J14" s="7"/>
      <c r="K14" s="7"/>
      <c r="L14" s="7"/>
      <c r="M14" s="7"/>
      <c r="N14" s="7"/>
      <c r="O14" s="7"/>
      <c r="P14" s="39">
        <v>76172613.33</v>
      </c>
    </row>
    <row r="15" spans="1:16" ht="15">
      <c r="A15" s="25">
        <v>302</v>
      </c>
      <c r="B15" s="26" t="s">
        <v>146</v>
      </c>
      <c r="C15" s="24">
        <v>873248000</v>
      </c>
      <c r="D15" s="7">
        <v>58688627</v>
      </c>
      <c r="E15" s="7">
        <v>58011708.67</v>
      </c>
      <c r="F15" s="7">
        <v>57064957.55</v>
      </c>
      <c r="G15" s="7"/>
      <c r="H15" s="7"/>
      <c r="I15" s="7"/>
      <c r="J15" s="7"/>
      <c r="K15" s="7"/>
      <c r="L15" s="7"/>
      <c r="M15" s="7"/>
      <c r="N15" s="7"/>
      <c r="O15" s="7"/>
      <c r="P15" s="39">
        <v>58688627</v>
      </c>
    </row>
    <row r="16" spans="1:16" ht="15">
      <c r="A16" s="25">
        <v>303</v>
      </c>
      <c r="B16" s="26" t="s">
        <v>147</v>
      </c>
      <c r="C16" s="24">
        <v>341650000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39">
        <v>0</v>
      </c>
    </row>
    <row r="17" spans="1:16" ht="15">
      <c r="A17" s="25">
        <v>304</v>
      </c>
      <c r="B17" s="26" t="s">
        <v>148</v>
      </c>
      <c r="C17" s="24">
        <v>283140000</v>
      </c>
      <c r="D17" s="7">
        <v>278810865</v>
      </c>
      <c r="E17" s="9"/>
      <c r="F17" s="7"/>
      <c r="G17" s="7"/>
      <c r="H17" s="7"/>
      <c r="I17" s="7"/>
      <c r="J17" s="7"/>
      <c r="K17" s="7"/>
      <c r="L17" s="7"/>
      <c r="M17" s="7"/>
      <c r="N17" s="7"/>
      <c r="O17" s="7"/>
      <c r="P17" s="39">
        <v>278810865</v>
      </c>
    </row>
    <row r="18" spans="1:16" ht="15">
      <c r="A18" s="25">
        <v>399</v>
      </c>
      <c r="B18" s="26" t="s">
        <v>149</v>
      </c>
      <c r="C18" s="24">
        <v>456096000</v>
      </c>
      <c r="D18" s="7">
        <v>31178004.279999997</v>
      </c>
      <c r="E18" s="7">
        <v>30974502.86</v>
      </c>
      <c r="F18" s="7">
        <v>30606712.59</v>
      </c>
      <c r="G18" s="7"/>
      <c r="H18" s="7"/>
      <c r="I18" s="7"/>
      <c r="J18" s="7"/>
      <c r="K18" s="7"/>
      <c r="L18" s="7"/>
      <c r="M18" s="7"/>
      <c r="N18" s="7"/>
      <c r="O18" s="7"/>
      <c r="P18" s="39">
        <v>31178004.279999997</v>
      </c>
    </row>
    <row r="19" spans="1:16" ht="15">
      <c r="A19" s="22" t="s">
        <v>150</v>
      </c>
      <c r="B19" s="23" t="s">
        <v>151</v>
      </c>
      <c r="C19" s="24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39">
        <v>0</v>
      </c>
    </row>
    <row r="20" spans="1:16" ht="15">
      <c r="A20" s="25">
        <v>401</v>
      </c>
      <c r="B20" s="26" t="s">
        <v>152</v>
      </c>
      <c r="C20" s="24">
        <v>396855000</v>
      </c>
      <c r="D20" s="7">
        <v>25529857</v>
      </c>
      <c r="E20" s="7">
        <v>51456730</v>
      </c>
      <c r="F20" s="7">
        <v>25561688</v>
      </c>
      <c r="G20" s="7"/>
      <c r="H20" s="7"/>
      <c r="I20" s="7"/>
      <c r="J20" s="7"/>
      <c r="K20" s="7"/>
      <c r="L20" s="7"/>
      <c r="M20" s="7"/>
      <c r="N20" s="7"/>
      <c r="O20" s="7"/>
      <c r="P20" s="39">
        <v>25529857</v>
      </c>
    </row>
    <row r="21" spans="1:16" ht="15">
      <c r="A21" s="25">
        <v>402</v>
      </c>
      <c r="B21" s="26" t="s">
        <v>153</v>
      </c>
      <c r="C21" s="24">
        <v>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39">
        <v>0</v>
      </c>
    </row>
    <row r="22" spans="1:16" ht="15">
      <c r="A22" s="25">
        <v>405</v>
      </c>
      <c r="B22" s="26" t="s">
        <v>154</v>
      </c>
      <c r="C22" s="24">
        <v>21452000</v>
      </c>
      <c r="D22" s="7">
        <v>1379987</v>
      </c>
      <c r="E22" s="7">
        <v>2781444</v>
      </c>
      <c r="F22" s="7">
        <v>1381701</v>
      </c>
      <c r="G22" s="7"/>
      <c r="H22" s="7"/>
      <c r="I22" s="7"/>
      <c r="J22" s="7"/>
      <c r="K22" s="7"/>
      <c r="L22" s="7"/>
      <c r="M22" s="7"/>
      <c r="N22" s="7"/>
      <c r="O22" s="7"/>
      <c r="P22" s="39">
        <v>1379987</v>
      </c>
    </row>
    <row r="23" spans="1:16" ht="15">
      <c r="A23" s="22" t="s">
        <v>155</v>
      </c>
      <c r="B23" s="23" t="s">
        <v>156</v>
      </c>
      <c r="C23" s="2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39">
        <v>0</v>
      </c>
    </row>
    <row r="24" spans="1:16" ht="15">
      <c r="A24" s="25">
        <v>501</v>
      </c>
      <c r="B24" s="26" t="s">
        <v>279</v>
      </c>
      <c r="C24" s="24">
        <v>217948000</v>
      </c>
      <c r="D24" s="7">
        <v>13890946</v>
      </c>
      <c r="E24" s="7">
        <v>28129704</v>
      </c>
      <c r="F24" s="7">
        <v>13908427</v>
      </c>
      <c r="G24" s="7"/>
      <c r="H24" s="7"/>
      <c r="I24" s="7"/>
      <c r="J24" s="7"/>
      <c r="K24" s="7"/>
      <c r="L24" s="7"/>
      <c r="M24" s="7"/>
      <c r="N24" s="7"/>
      <c r="O24" s="7"/>
      <c r="P24" s="39">
        <v>13890946</v>
      </c>
    </row>
    <row r="25" spans="1:16" ht="15">
      <c r="A25" s="25">
        <v>502</v>
      </c>
      <c r="B25" s="26" t="s">
        <v>157</v>
      </c>
      <c r="C25" s="24">
        <v>64355000</v>
      </c>
      <c r="D25" s="7">
        <v>4139983</v>
      </c>
      <c r="E25" s="7">
        <v>8344337</v>
      </c>
      <c r="F25" s="7">
        <v>4145150</v>
      </c>
      <c r="G25" s="7"/>
      <c r="H25" s="7"/>
      <c r="I25" s="7"/>
      <c r="J25" s="7"/>
      <c r="K25" s="7"/>
      <c r="L25" s="7"/>
      <c r="M25" s="7"/>
      <c r="N25" s="7"/>
      <c r="O25" s="7"/>
      <c r="P25" s="39">
        <v>4139983</v>
      </c>
    </row>
    <row r="26" spans="1:16" ht="15">
      <c r="A26" s="25">
        <v>503</v>
      </c>
      <c r="B26" s="26" t="s">
        <v>158</v>
      </c>
      <c r="C26" s="24">
        <v>128710000</v>
      </c>
      <c r="D26" s="7">
        <v>8279952</v>
      </c>
      <c r="E26" s="7">
        <v>16688665</v>
      </c>
      <c r="F26" s="7">
        <v>8290274</v>
      </c>
      <c r="G26" s="7"/>
      <c r="H26" s="7"/>
      <c r="I26" s="7"/>
      <c r="J26" s="7"/>
      <c r="K26" s="7"/>
      <c r="L26" s="7"/>
      <c r="M26" s="7"/>
      <c r="N26" s="7"/>
      <c r="O26" s="7"/>
      <c r="P26" s="39">
        <v>8279952</v>
      </c>
    </row>
    <row r="27" spans="1:17" ht="15">
      <c r="A27" s="25">
        <v>505</v>
      </c>
      <c r="B27" s="26" t="s">
        <v>280</v>
      </c>
      <c r="C27" s="24">
        <v>140000000</v>
      </c>
      <c r="D27" s="7"/>
      <c r="E27" s="7">
        <v>27952862.53</v>
      </c>
      <c r="F27" s="7">
        <v>11002563.23</v>
      </c>
      <c r="G27" s="7"/>
      <c r="H27" s="7"/>
      <c r="I27" s="7"/>
      <c r="J27" s="7"/>
      <c r="K27" s="7"/>
      <c r="L27" s="7"/>
      <c r="M27" s="7"/>
      <c r="N27" s="7"/>
      <c r="O27" s="7"/>
      <c r="P27" s="39">
        <v>0</v>
      </c>
      <c r="Q27" t="s">
        <v>16</v>
      </c>
    </row>
    <row r="28" spans="1:16" ht="15">
      <c r="A28" s="22" t="s">
        <v>159</v>
      </c>
      <c r="B28" s="23" t="s">
        <v>160</v>
      </c>
      <c r="C28" s="2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39">
        <v>0</v>
      </c>
    </row>
    <row r="29" spans="1:16" ht="15">
      <c r="A29" s="25">
        <v>9901</v>
      </c>
      <c r="B29" s="26" t="s">
        <v>161</v>
      </c>
      <c r="C29" s="24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39">
        <v>0</v>
      </c>
    </row>
    <row r="30" spans="1:16" ht="15">
      <c r="A30" s="25"/>
      <c r="B30" s="26"/>
      <c r="C30" s="2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39">
        <v>0</v>
      </c>
    </row>
    <row r="31" spans="1:16" ht="15">
      <c r="A31" s="19" t="s">
        <v>162</v>
      </c>
      <c r="B31" s="20" t="s">
        <v>163</v>
      </c>
      <c r="C31" s="21">
        <v>444977000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39">
        <v>0</v>
      </c>
    </row>
    <row r="32" spans="1:16" ht="15">
      <c r="A32" s="28">
        <v>101</v>
      </c>
      <c r="B32" s="23" t="s">
        <v>164</v>
      </c>
      <c r="C32" s="24">
        <v>40100000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39">
        <v>0</v>
      </c>
    </row>
    <row r="33" spans="1:16" ht="15">
      <c r="A33" s="25">
        <v>10101</v>
      </c>
      <c r="B33" s="26" t="s">
        <v>165</v>
      </c>
      <c r="C33" s="24">
        <v>40000000</v>
      </c>
      <c r="D33" s="7"/>
      <c r="E33" s="7">
        <v>3284226.7</v>
      </c>
      <c r="F33" s="7">
        <v>2508736.7</v>
      </c>
      <c r="G33" s="7"/>
      <c r="H33" s="7"/>
      <c r="I33" s="7"/>
      <c r="J33" s="7"/>
      <c r="K33" s="7"/>
      <c r="L33" s="7"/>
      <c r="M33" s="7"/>
      <c r="N33" s="7"/>
      <c r="O33" s="7"/>
      <c r="P33" s="39">
        <v>0</v>
      </c>
    </row>
    <row r="34" spans="1:16" ht="15">
      <c r="A34" s="25">
        <v>10102</v>
      </c>
      <c r="B34" s="26" t="s">
        <v>166</v>
      </c>
      <c r="C34" s="24">
        <v>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39">
        <v>0</v>
      </c>
    </row>
    <row r="35" spans="1:16" ht="15">
      <c r="A35" s="25">
        <v>10103</v>
      </c>
      <c r="B35" s="26" t="s">
        <v>167</v>
      </c>
      <c r="C35" s="24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39">
        <v>0</v>
      </c>
    </row>
    <row r="36" spans="1:16" ht="15">
      <c r="A36" s="25">
        <v>10104</v>
      </c>
      <c r="B36" s="26" t="s">
        <v>168</v>
      </c>
      <c r="C36" s="24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39">
        <v>0</v>
      </c>
    </row>
    <row r="37" spans="1:16" ht="15">
      <c r="A37" s="25">
        <v>10199</v>
      </c>
      <c r="B37" s="26" t="s">
        <v>169</v>
      </c>
      <c r="C37" s="24">
        <v>100000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39">
        <v>0</v>
      </c>
    </row>
    <row r="38" spans="1:16" ht="15">
      <c r="A38" s="28">
        <v>102</v>
      </c>
      <c r="B38" s="23" t="s">
        <v>170</v>
      </c>
      <c r="C38" s="24">
        <v>127550000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39">
        <v>0</v>
      </c>
    </row>
    <row r="39" spans="1:16" ht="15">
      <c r="A39" s="25">
        <v>10201</v>
      </c>
      <c r="B39" s="26" t="s">
        <v>171</v>
      </c>
      <c r="C39" s="24">
        <v>31000000</v>
      </c>
      <c r="D39" s="7"/>
      <c r="E39" s="7">
        <v>2744751</v>
      </c>
      <c r="F39" s="7">
        <v>1714400</v>
      </c>
      <c r="G39" s="7"/>
      <c r="H39" s="7"/>
      <c r="I39" s="7"/>
      <c r="J39" s="7"/>
      <c r="K39" s="7"/>
      <c r="L39" s="7"/>
      <c r="M39" s="7"/>
      <c r="N39" s="7"/>
      <c r="O39" s="7"/>
      <c r="P39" s="39">
        <v>0</v>
      </c>
    </row>
    <row r="40" spans="1:16" ht="15">
      <c r="A40" s="25">
        <v>10202</v>
      </c>
      <c r="B40" s="26" t="s">
        <v>172</v>
      </c>
      <c r="C40" s="24">
        <v>28000000</v>
      </c>
      <c r="D40" s="7">
        <v>1696695.46</v>
      </c>
      <c r="E40" s="7">
        <v>1445385.46</v>
      </c>
      <c r="F40" s="7">
        <v>1929393.1</v>
      </c>
      <c r="G40" s="7"/>
      <c r="H40" s="7"/>
      <c r="I40" s="7"/>
      <c r="J40" s="7"/>
      <c r="K40" s="7"/>
      <c r="L40" s="7"/>
      <c r="M40" s="7"/>
      <c r="N40" s="7"/>
      <c r="O40" s="7"/>
      <c r="P40" s="39">
        <v>1696695.46</v>
      </c>
    </row>
    <row r="41" spans="1:16" ht="15">
      <c r="A41" s="25">
        <v>10203</v>
      </c>
      <c r="B41" s="26" t="s">
        <v>173</v>
      </c>
      <c r="C41" s="24">
        <v>9500000</v>
      </c>
      <c r="D41" s="7"/>
      <c r="E41" s="7">
        <v>473470</v>
      </c>
      <c r="F41" s="7">
        <v>908735</v>
      </c>
      <c r="G41" s="7"/>
      <c r="H41" s="7"/>
      <c r="I41" s="7"/>
      <c r="J41" s="7"/>
      <c r="K41" s="7"/>
      <c r="L41" s="7"/>
      <c r="M41" s="7"/>
      <c r="N41" s="7"/>
      <c r="O41" s="7"/>
      <c r="P41" s="39">
        <v>0</v>
      </c>
    </row>
    <row r="42" spans="1:16" ht="15">
      <c r="A42" s="25">
        <v>10204</v>
      </c>
      <c r="B42" s="26" t="s">
        <v>174</v>
      </c>
      <c r="C42" s="24">
        <v>57100000</v>
      </c>
      <c r="D42" s="7"/>
      <c r="E42" s="7">
        <v>8254090.69</v>
      </c>
      <c r="F42" s="7">
        <v>6841728.390000001</v>
      </c>
      <c r="G42" s="7"/>
      <c r="H42" s="7"/>
      <c r="I42" s="7"/>
      <c r="J42" s="7"/>
      <c r="K42" s="7"/>
      <c r="L42" s="7"/>
      <c r="M42" s="7"/>
      <c r="N42" s="7"/>
      <c r="O42" s="7"/>
      <c r="P42" s="39">
        <v>0</v>
      </c>
    </row>
    <row r="43" spans="1:16" ht="15">
      <c r="A43" s="25">
        <v>10299</v>
      </c>
      <c r="B43" s="26" t="s">
        <v>175</v>
      </c>
      <c r="C43" s="24">
        <v>1950000</v>
      </c>
      <c r="D43" s="7"/>
      <c r="E43" s="7">
        <v>410375.77999999997</v>
      </c>
      <c r="F43" s="7">
        <v>241372.54</v>
      </c>
      <c r="G43" s="7"/>
      <c r="H43" s="7"/>
      <c r="I43" s="7"/>
      <c r="J43" s="7"/>
      <c r="K43" s="7"/>
      <c r="L43" s="7"/>
      <c r="M43" s="7"/>
      <c r="N43" s="7"/>
      <c r="O43" s="7"/>
      <c r="P43" s="39">
        <v>0</v>
      </c>
    </row>
    <row r="44" spans="1:16" ht="15">
      <c r="A44" s="28">
        <v>103</v>
      </c>
      <c r="B44" s="23" t="s">
        <v>176</v>
      </c>
      <c r="C44" s="24">
        <v>25150000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39">
        <v>0</v>
      </c>
    </row>
    <row r="45" spans="1:16" ht="15">
      <c r="A45" s="25">
        <v>10301</v>
      </c>
      <c r="B45" s="26" t="s">
        <v>177</v>
      </c>
      <c r="C45" s="24">
        <v>6000000</v>
      </c>
      <c r="D45" s="7"/>
      <c r="E45" s="7">
        <v>60940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39">
        <v>0</v>
      </c>
    </row>
    <row r="46" spans="1:16" ht="15">
      <c r="A46" s="25">
        <v>10302</v>
      </c>
      <c r="B46" s="26" t="s">
        <v>178</v>
      </c>
      <c r="C46" s="24">
        <v>0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39">
        <v>0</v>
      </c>
    </row>
    <row r="47" spans="1:16" ht="15">
      <c r="A47" s="25">
        <v>10303</v>
      </c>
      <c r="B47" s="26" t="s">
        <v>179</v>
      </c>
      <c r="C47" s="24">
        <v>4000000</v>
      </c>
      <c r="D47" s="7"/>
      <c r="E47" s="7">
        <v>24500</v>
      </c>
      <c r="F47" s="7">
        <v>8250</v>
      </c>
      <c r="G47" s="7"/>
      <c r="H47" s="7"/>
      <c r="I47" s="7"/>
      <c r="J47" s="7"/>
      <c r="K47" s="7"/>
      <c r="L47" s="7"/>
      <c r="M47" s="7"/>
      <c r="N47" s="7"/>
      <c r="O47" s="7"/>
      <c r="P47" s="39">
        <v>0</v>
      </c>
    </row>
    <row r="48" spans="1:16" ht="15">
      <c r="A48" s="25">
        <v>10304</v>
      </c>
      <c r="B48" s="26" t="s">
        <v>180</v>
      </c>
      <c r="C48" s="24">
        <v>250000</v>
      </c>
      <c r="D48" s="7"/>
      <c r="E48" s="7">
        <v>7800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39">
        <v>0</v>
      </c>
    </row>
    <row r="49" spans="1:16" ht="15">
      <c r="A49" s="25">
        <v>10306</v>
      </c>
      <c r="B49" s="26" t="s">
        <v>181</v>
      </c>
      <c r="C49" s="24">
        <v>3500000</v>
      </c>
      <c r="D49" s="7"/>
      <c r="E49" s="7">
        <v>361374.7</v>
      </c>
      <c r="F49" s="7">
        <v>61417</v>
      </c>
      <c r="G49" s="7"/>
      <c r="H49" s="7"/>
      <c r="I49" s="7"/>
      <c r="J49" s="7"/>
      <c r="K49" s="7"/>
      <c r="L49" s="7"/>
      <c r="M49" s="7"/>
      <c r="N49" s="7"/>
      <c r="O49" s="7"/>
      <c r="P49" s="39">
        <v>0</v>
      </c>
    </row>
    <row r="50" spans="1:16" ht="15">
      <c r="A50" s="25">
        <v>10307</v>
      </c>
      <c r="B50" s="26" t="s">
        <v>182</v>
      </c>
      <c r="C50" s="24">
        <v>11400000</v>
      </c>
      <c r="D50" s="7"/>
      <c r="E50" s="7"/>
      <c r="F50" s="7">
        <v>4054997.7399999998</v>
      </c>
      <c r="G50" s="7"/>
      <c r="H50" s="7"/>
      <c r="I50" s="7"/>
      <c r="J50" s="7"/>
      <c r="K50" s="7"/>
      <c r="L50" s="7"/>
      <c r="M50" s="7"/>
      <c r="N50" s="7"/>
      <c r="O50" s="7"/>
      <c r="P50" s="39">
        <v>0</v>
      </c>
    </row>
    <row r="51" spans="1:16" ht="15">
      <c r="A51" s="28">
        <v>104</v>
      </c>
      <c r="B51" s="23" t="s">
        <v>183</v>
      </c>
      <c r="C51" s="24">
        <v>127700000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39">
        <v>0</v>
      </c>
    </row>
    <row r="52" spans="1:16" ht="15">
      <c r="A52" s="25">
        <v>10401</v>
      </c>
      <c r="B52" s="26" t="s">
        <v>184</v>
      </c>
      <c r="C52" s="24">
        <v>200000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39">
        <v>0</v>
      </c>
    </row>
    <row r="53" spans="1:16" ht="15">
      <c r="A53" s="25">
        <v>10402</v>
      </c>
      <c r="B53" s="26" t="s">
        <v>185</v>
      </c>
      <c r="C53" s="24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39">
        <v>0</v>
      </c>
    </row>
    <row r="54" spans="1:16" ht="15">
      <c r="A54" s="25">
        <v>10403</v>
      </c>
      <c r="B54" s="26" t="s">
        <v>186</v>
      </c>
      <c r="C54" s="24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39">
        <v>0</v>
      </c>
    </row>
    <row r="55" spans="1:16" ht="15">
      <c r="A55" s="25">
        <v>10404</v>
      </c>
      <c r="B55" s="26" t="s">
        <v>187</v>
      </c>
      <c r="C55" s="24">
        <v>14000000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39">
        <v>0</v>
      </c>
    </row>
    <row r="56" spans="1:16" ht="15">
      <c r="A56" s="25">
        <v>10405</v>
      </c>
      <c r="B56" s="26" t="s">
        <v>188</v>
      </c>
      <c r="C56" s="24">
        <v>0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39">
        <v>0</v>
      </c>
    </row>
    <row r="57" spans="1:16" ht="15">
      <c r="A57" s="25">
        <v>10406</v>
      </c>
      <c r="B57" s="26" t="s">
        <v>189</v>
      </c>
      <c r="C57" s="24">
        <v>108500000</v>
      </c>
      <c r="D57" s="7"/>
      <c r="E57" s="7">
        <v>516487.57</v>
      </c>
      <c r="F57" s="7">
        <v>16796105.72</v>
      </c>
      <c r="G57" s="7"/>
      <c r="H57" s="7"/>
      <c r="I57" s="7"/>
      <c r="J57" s="7"/>
      <c r="K57" s="7"/>
      <c r="L57" s="7"/>
      <c r="M57" s="7"/>
      <c r="N57" s="7"/>
      <c r="O57" s="7"/>
      <c r="P57" s="39">
        <v>0</v>
      </c>
    </row>
    <row r="58" spans="1:16" ht="15">
      <c r="A58" s="25">
        <v>10499</v>
      </c>
      <c r="B58" s="26" t="s">
        <v>190</v>
      </c>
      <c r="C58" s="24">
        <v>5000000</v>
      </c>
      <c r="D58" s="7"/>
      <c r="E58" s="7">
        <v>33745</v>
      </c>
      <c r="F58" s="7">
        <v>300749.22</v>
      </c>
      <c r="G58" s="7"/>
      <c r="H58" s="7"/>
      <c r="I58" s="7"/>
      <c r="J58" s="7"/>
      <c r="K58" s="7"/>
      <c r="L58" s="7"/>
      <c r="M58" s="7"/>
      <c r="N58" s="7"/>
      <c r="O58" s="7"/>
      <c r="P58" s="39">
        <v>0</v>
      </c>
    </row>
    <row r="59" spans="1:16" ht="15">
      <c r="A59" s="28">
        <v>105</v>
      </c>
      <c r="B59" s="23" t="s">
        <v>191</v>
      </c>
      <c r="C59" s="24">
        <v>34500000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39">
        <v>0</v>
      </c>
    </row>
    <row r="60" spans="1:16" ht="15">
      <c r="A60" s="25">
        <v>10501</v>
      </c>
      <c r="B60" s="26" t="s">
        <v>192</v>
      </c>
      <c r="C60" s="24">
        <v>2000000</v>
      </c>
      <c r="D60" s="7"/>
      <c r="E60" s="7">
        <v>183610</v>
      </c>
      <c r="F60" s="7">
        <v>143110</v>
      </c>
      <c r="G60" s="7"/>
      <c r="H60" s="7"/>
      <c r="I60" s="7"/>
      <c r="J60" s="7"/>
      <c r="K60" s="7"/>
      <c r="L60" s="7"/>
      <c r="M60" s="7"/>
      <c r="N60" s="7"/>
      <c r="O60" s="7"/>
      <c r="P60" s="39">
        <v>0</v>
      </c>
    </row>
    <row r="61" spans="1:16" ht="15">
      <c r="A61" s="25">
        <v>10502</v>
      </c>
      <c r="B61" s="26" t="s">
        <v>193</v>
      </c>
      <c r="C61" s="24">
        <v>25000000</v>
      </c>
      <c r="D61" s="7"/>
      <c r="E61" s="7">
        <v>1568450</v>
      </c>
      <c r="F61" s="7">
        <v>1763700</v>
      </c>
      <c r="G61" s="7"/>
      <c r="H61" s="7"/>
      <c r="I61" s="7"/>
      <c r="J61" s="7"/>
      <c r="K61" s="7"/>
      <c r="L61" s="7"/>
      <c r="M61" s="7"/>
      <c r="N61" s="7"/>
      <c r="O61" s="7"/>
      <c r="P61" s="39">
        <v>0</v>
      </c>
    </row>
    <row r="62" spans="1:16" ht="15">
      <c r="A62" s="25">
        <v>10503</v>
      </c>
      <c r="B62" s="26" t="s">
        <v>194</v>
      </c>
      <c r="C62" s="24">
        <v>3000000</v>
      </c>
      <c r="D62" s="9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39">
        <v>0</v>
      </c>
    </row>
    <row r="63" spans="1:16" ht="15">
      <c r="A63" s="25">
        <v>10504</v>
      </c>
      <c r="B63" s="26" t="s">
        <v>195</v>
      </c>
      <c r="C63" s="24">
        <v>4500000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39">
        <v>0</v>
      </c>
    </row>
    <row r="64" spans="1:16" ht="15">
      <c r="A64" s="28">
        <v>106</v>
      </c>
      <c r="B64" s="23" t="s">
        <v>196</v>
      </c>
      <c r="C64" s="24">
        <v>41000000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39">
        <v>0</v>
      </c>
    </row>
    <row r="65" spans="1:16" ht="15">
      <c r="A65" s="25">
        <v>10601</v>
      </c>
      <c r="B65" s="26" t="s">
        <v>197</v>
      </c>
      <c r="C65" s="24">
        <v>41000000</v>
      </c>
      <c r="D65" s="7"/>
      <c r="E65" s="7">
        <v>1818184</v>
      </c>
      <c r="F65" s="7">
        <v>21914404</v>
      </c>
      <c r="G65" s="7"/>
      <c r="H65" s="7"/>
      <c r="I65" s="7"/>
      <c r="J65" s="7"/>
      <c r="K65" s="7"/>
      <c r="L65" s="7"/>
      <c r="M65" s="7"/>
      <c r="N65" s="7"/>
      <c r="O65" s="7"/>
      <c r="P65" s="39">
        <v>0</v>
      </c>
    </row>
    <row r="66" spans="1:16" ht="15">
      <c r="A66" s="28">
        <v>107</v>
      </c>
      <c r="B66" s="23" t="s">
        <v>198</v>
      </c>
      <c r="C66" s="24">
        <v>10200000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39">
        <v>0</v>
      </c>
    </row>
    <row r="67" spans="1:16" ht="15">
      <c r="A67" s="25">
        <v>10701</v>
      </c>
      <c r="B67" s="26" t="s">
        <v>199</v>
      </c>
      <c r="C67" s="24">
        <v>10000000</v>
      </c>
      <c r="D67" s="7"/>
      <c r="E67" s="7"/>
      <c r="F67" s="7">
        <v>370000</v>
      </c>
      <c r="G67" s="7"/>
      <c r="H67" s="7"/>
      <c r="I67" s="7"/>
      <c r="J67" s="7"/>
      <c r="K67" s="7"/>
      <c r="L67" s="7"/>
      <c r="M67" s="7"/>
      <c r="N67" s="7"/>
      <c r="O67" s="7"/>
      <c r="P67" s="39">
        <v>0</v>
      </c>
    </row>
    <row r="68" spans="1:16" ht="15">
      <c r="A68" s="25">
        <v>10702</v>
      </c>
      <c r="B68" s="26" t="s">
        <v>200</v>
      </c>
      <c r="C68" s="24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39">
        <v>0</v>
      </c>
    </row>
    <row r="69" spans="1:16" ht="15">
      <c r="A69" s="25">
        <v>10703</v>
      </c>
      <c r="B69" s="26" t="s">
        <v>201</v>
      </c>
      <c r="C69" s="24">
        <v>200000</v>
      </c>
      <c r="D69" s="7"/>
      <c r="E69" s="7"/>
      <c r="F69" s="7">
        <v>7800</v>
      </c>
      <c r="G69" s="7"/>
      <c r="H69" s="7"/>
      <c r="I69" s="7"/>
      <c r="J69" s="7"/>
      <c r="K69" s="7"/>
      <c r="L69" s="7"/>
      <c r="M69" s="7"/>
      <c r="N69" s="7"/>
      <c r="O69" s="7"/>
      <c r="P69" s="39">
        <v>0</v>
      </c>
    </row>
    <row r="70" spans="1:16" ht="15">
      <c r="A70" s="28">
        <v>108</v>
      </c>
      <c r="B70" s="23" t="s">
        <v>202</v>
      </c>
      <c r="C70" s="24">
        <v>37677000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39">
        <v>0</v>
      </c>
    </row>
    <row r="71" spans="1:16" ht="15">
      <c r="A71" s="25">
        <v>10801</v>
      </c>
      <c r="B71" s="26" t="s">
        <v>203</v>
      </c>
      <c r="C71" s="24">
        <v>13177000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39">
        <v>0</v>
      </c>
    </row>
    <row r="72" spans="1:16" ht="15">
      <c r="A72" s="25">
        <v>10804</v>
      </c>
      <c r="B72" s="26" t="s">
        <v>204</v>
      </c>
      <c r="C72" s="24">
        <v>5600000</v>
      </c>
      <c r="D72" s="7"/>
      <c r="E72" s="7">
        <v>382591.21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39">
        <v>0</v>
      </c>
    </row>
    <row r="73" spans="1:16" ht="15">
      <c r="A73" s="25">
        <v>10805</v>
      </c>
      <c r="B73" s="26" t="s">
        <v>205</v>
      </c>
      <c r="C73" s="24">
        <v>12000000</v>
      </c>
      <c r="D73" s="7"/>
      <c r="E73" s="7">
        <v>48302</v>
      </c>
      <c r="F73" s="7">
        <v>34326</v>
      </c>
      <c r="G73" s="7"/>
      <c r="H73" s="7"/>
      <c r="I73" s="7"/>
      <c r="J73" s="7"/>
      <c r="K73" s="7"/>
      <c r="L73" s="7"/>
      <c r="M73" s="7"/>
      <c r="N73" s="7"/>
      <c r="O73" s="7"/>
      <c r="P73" s="39">
        <v>0</v>
      </c>
    </row>
    <row r="74" spans="1:16" ht="15">
      <c r="A74" s="25">
        <v>10806</v>
      </c>
      <c r="B74" s="26" t="s">
        <v>206</v>
      </c>
      <c r="C74" s="24">
        <v>750000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39">
        <v>0</v>
      </c>
    </row>
    <row r="75" spans="1:16" ht="15">
      <c r="A75" s="25">
        <v>10807</v>
      </c>
      <c r="B75" s="26" t="s">
        <v>207</v>
      </c>
      <c r="C75" s="24">
        <v>3500000</v>
      </c>
      <c r="D75" s="7"/>
      <c r="E75" s="7"/>
      <c r="F75" s="7">
        <v>100402.5</v>
      </c>
      <c r="G75" s="7"/>
      <c r="H75" s="7"/>
      <c r="I75" s="7"/>
      <c r="J75" s="7"/>
      <c r="K75" s="7"/>
      <c r="L75" s="7"/>
      <c r="M75" s="7"/>
      <c r="N75" s="7"/>
      <c r="O75" s="7"/>
      <c r="P75" s="39">
        <v>0</v>
      </c>
    </row>
    <row r="76" spans="1:16" ht="15">
      <c r="A76" s="25">
        <v>10808</v>
      </c>
      <c r="B76" s="26" t="s">
        <v>208</v>
      </c>
      <c r="C76" s="24">
        <v>2500000</v>
      </c>
      <c r="D76" s="7"/>
      <c r="E76" s="7">
        <v>24479</v>
      </c>
      <c r="F76" s="7">
        <v>553891.73</v>
      </c>
      <c r="G76" s="7"/>
      <c r="H76" s="7"/>
      <c r="I76" s="7"/>
      <c r="J76" s="7"/>
      <c r="K76" s="7"/>
      <c r="L76" s="7"/>
      <c r="M76" s="7"/>
      <c r="N76" s="7"/>
      <c r="O76" s="7"/>
      <c r="P76" s="39">
        <v>0</v>
      </c>
    </row>
    <row r="77" spans="1:16" ht="15">
      <c r="A77" s="25">
        <v>10899</v>
      </c>
      <c r="B77" s="26" t="s">
        <v>209</v>
      </c>
      <c r="C77" s="24">
        <v>150000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39">
        <v>0</v>
      </c>
    </row>
    <row r="78" spans="1:16" ht="15">
      <c r="A78" s="28">
        <v>109</v>
      </c>
      <c r="B78" s="23" t="s">
        <v>210</v>
      </c>
      <c r="C78" s="24">
        <v>600000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39">
        <v>0</v>
      </c>
    </row>
    <row r="79" spans="1:16" ht="15">
      <c r="A79" s="25">
        <v>10999</v>
      </c>
      <c r="B79" s="26" t="s">
        <v>211</v>
      </c>
      <c r="C79" s="24">
        <v>600000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39">
        <v>0</v>
      </c>
    </row>
    <row r="80" spans="1:16" ht="15">
      <c r="A80" s="28">
        <v>199</v>
      </c>
      <c r="B80" s="23" t="s">
        <v>212</v>
      </c>
      <c r="C80" s="24">
        <v>500000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39">
        <v>0</v>
      </c>
    </row>
    <row r="81" spans="1:16" ht="15">
      <c r="A81" s="25">
        <v>19905</v>
      </c>
      <c r="B81" s="26" t="s">
        <v>213</v>
      </c>
      <c r="C81" s="24">
        <v>500000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39">
        <v>0</v>
      </c>
    </row>
    <row r="82" spans="1:16" ht="15">
      <c r="A82" s="25">
        <v>19902</v>
      </c>
      <c r="B82" s="26" t="s">
        <v>214</v>
      </c>
      <c r="C82" s="24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39">
        <v>0</v>
      </c>
    </row>
    <row r="83" spans="1:16" ht="15">
      <c r="A83" s="25">
        <v>19999</v>
      </c>
      <c r="B83" s="26" t="s">
        <v>215</v>
      </c>
      <c r="C83" s="24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39">
        <v>0</v>
      </c>
    </row>
    <row r="84" spans="1:16" ht="15">
      <c r="A84" s="25"/>
      <c r="B84" s="26"/>
      <c r="C84" s="26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39">
        <v>0</v>
      </c>
    </row>
    <row r="85" spans="1:16" ht="15">
      <c r="A85" s="25"/>
      <c r="B85" s="26"/>
      <c r="C85" s="24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39">
        <v>0</v>
      </c>
    </row>
    <row r="86" spans="1:16" ht="15">
      <c r="A86" s="25"/>
      <c r="B86" s="26"/>
      <c r="C86" s="24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39">
        <v>0</v>
      </c>
    </row>
    <row r="87" spans="1:16" ht="15">
      <c r="A87" s="19" t="s">
        <v>216</v>
      </c>
      <c r="B87" s="20" t="s">
        <v>217</v>
      </c>
      <c r="C87" s="21">
        <v>45350000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39">
        <v>0</v>
      </c>
    </row>
    <row r="88" spans="1:16" ht="15">
      <c r="A88" s="28">
        <v>201</v>
      </c>
      <c r="B88" s="23" t="s">
        <v>218</v>
      </c>
      <c r="C88" s="24">
        <v>23700000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39">
        <v>0</v>
      </c>
    </row>
    <row r="89" spans="1:16" ht="15">
      <c r="A89" s="25">
        <v>20101</v>
      </c>
      <c r="B89" s="26" t="s">
        <v>219</v>
      </c>
      <c r="C89" s="24">
        <v>12000000</v>
      </c>
      <c r="D89" s="7"/>
      <c r="E89" s="7">
        <v>4000000</v>
      </c>
      <c r="F89" s="7">
        <v>25652</v>
      </c>
      <c r="G89" s="7"/>
      <c r="H89" s="7"/>
      <c r="I89" s="7"/>
      <c r="J89" s="7"/>
      <c r="K89" s="7"/>
      <c r="L89" s="7"/>
      <c r="M89" s="7"/>
      <c r="N89" s="7"/>
      <c r="O89" s="7"/>
      <c r="P89" s="39">
        <v>0</v>
      </c>
    </row>
    <row r="90" spans="1:16" ht="15">
      <c r="A90" s="25">
        <v>20102</v>
      </c>
      <c r="B90" s="26" t="s">
        <v>220</v>
      </c>
      <c r="C90" s="24">
        <v>1500000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39">
        <v>0</v>
      </c>
    </row>
    <row r="91" spans="1:16" ht="15">
      <c r="A91" s="25">
        <v>20104</v>
      </c>
      <c r="B91" s="26" t="s">
        <v>221</v>
      </c>
      <c r="C91" s="24">
        <v>10000000</v>
      </c>
      <c r="D91" s="7"/>
      <c r="E91" s="7">
        <v>38106.53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39">
        <v>0</v>
      </c>
    </row>
    <row r="92" spans="1:16" ht="15">
      <c r="A92" s="25">
        <v>20199</v>
      </c>
      <c r="B92" s="26" t="s">
        <v>222</v>
      </c>
      <c r="C92" s="24">
        <v>200000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39">
        <v>0</v>
      </c>
    </row>
    <row r="93" spans="1:16" ht="15">
      <c r="A93" s="25"/>
      <c r="B93" s="26"/>
      <c r="C93" s="24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39">
        <v>0</v>
      </c>
    </row>
    <row r="94" spans="1:16" ht="15">
      <c r="A94" s="25"/>
      <c r="B94" s="26"/>
      <c r="C94" s="24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39">
        <v>0</v>
      </c>
    </row>
    <row r="95" spans="1:16" ht="15">
      <c r="A95" s="28">
        <v>202</v>
      </c>
      <c r="B95" s="23" t="s">
        <v>223</v>
      </c>
      <c r="C95" s="24">
        <v>1700000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39">
        <v>0</v>
      </c>
    </row>
    <row r="96" spans="1:16" ht="15">
      <c r="A96" s="25">
        <v>20201</v>
      </c>
      <c r="B96" s="26" t="s">
        <v>224</v>
      </c>
      <c r="C96" s="24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39">
        <v>0</v>
      </c>
    </row>
    <row r="97" spans="1:16" ht="15">
      <c r="A97" s="25">
        <v>20202</v>
      </c>
      <c r="B97" s="26" t="s">
        <v>225</v>
      </c>
      <c r="C97" s="24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39">
        <v>0</v>
      </c>
    </row>
    <row r="98" spans="1:16" ht="15">
      <c r="A98" s="25">
        <v>20203</v>
      </c>
      <c r="B98" s="26" t="s">
        <v>226</v>
      </c>
      <c r="C98" s="24">
        <v>1700000</v>
      </c>
      <c r="D98" s="7"/>
      <c r="E98" s="7">
        <v>8000</v>
      </c>
      <c r="F98" s="7">
        <v>480820</v>
      </c>
      <c r="G98" s="7"/>
      <c r="H98" s="7"/>
      <c r="I98" s="7"/>
      <c r="J98" s="7"/>
      <c r="K98" s="7"/>
      <c r="L98" s="7"/>
      <c r="M98" s="7"/>
      <c r="N98" s="7"/>
      <c r="O98" s="7"/>
      <c r="P98" s="39">
        <v>0</v>
      </c>
    </row>
    <row r="99" spans="1:16" ht="15">
      <c r="A99" s="28">
        <v>203</v>
      </c>
      <c r="B99" s="23" t="s">
        <v>227</v>
      </c>
      <c r="C99" s="24">
        <v>2900000</v>
      </c>
      <c r="D99" s="7"/>
      <c r="E99" s="7"/>
      <c r="F99" s="7"/>
      <c r="G99" s="7"/>
      <c r="H99" s="9"/>
      <c r="I99" s="7"/>
      <c r="J99" s="7"/>
      <c r="K99" s="7"/>
      <c r="L99" s="7"/>
      <c r="M99" s="7"/>
      <c r="N99" s="7"/>
      <c r="O99" s="7"/>
      <c r="P99" s="39">
        <v>0</v>
      </c>
    </row>
    <row r="100" spans="1:16" ht="15">
      <c r="A100" s="25">
        <v>20301</v>
      </c>
      <c r="B100" s="26" t="s">
        <v>228</v>
      </c>
      <c r="C100" s="24">
        <v>200000</v>
      </c>
      <c r="D100" s="7"/>
      <c r="E100" s="7">
        <v>699.5</v>
      </c>
      <c r="F100" s="7">
        <v>39960.45</v>
      </c>
      <c r="G100" s="7"/>
      <c r="H100" s="7"/>
      <c r="I100" s="7"/>
      <c r="J100" s="7"/>
      <c r="K100" s="7"/>
      <c r="L100" s="7"/>
      <c r="M100" s="7"/>
      <c r="N100" s="7"/>
      <c r="O100" s="7"/>
      <c r="P100" s="39">
        <v>0</v>
      </c>
    </row>
    <row r="101" spans="1:16" ht="15">
      <c r="A101" s="25">
        <v>20302</v>
      </c>
      <c r="B101" s="26" t="s">
        <v>229</v>
      </c>
      <c r="C101" s="24">
        <v>200000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39">
        <v>0</v>
      </c>
    </row>
    <row r="102" spans="1:16" ht="15">
      <c r="A102" s="25">
        <v>20303</v>
      </c>
      <c r="B102" s="26" t="s">
        <v>230</v>
      </c>
      <c r="C102" s="24">
        <v>150000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39">
        <v>0</v>
      </c>
    </row>
    <row r="103" spans="1:16" ht="15">
      <c r="A103" s="25">
        <v>20304</v>
      </c>
      <c r="B103" s="26" t="s">
        <v>231</v>
      </c>
      <c r="C103" s="24">
        <v>1000000</v>
      </c>
      <c r="D103" s="7"/>
      <c r="E103" s="7">
        <v>111918.68</v>
      </c>
      <c r="F103" s="7">
        <v>34152.7</v>
      </c>
      <c r="G103" s="7"/>
      <c r="H103" s="7"/>
      <c r="I103" s="7"/>
      <c r="J103" s="7"/>
      <c r="K103" s="7"/>
      <c r="L103" s="7"/>
      <c r="M103" s="7"/>
      <c r="N103" s="7"/>
      <c r="O103" s="7"/>
      <c r="P103" s="39">
        <v>0</v>
      </c>
    </row>
    <row r="104" spans="1:16" ht="15">
      <c r="A104" s="25">
        <v>20305</v>
      </c>
      <c r="B104" s="26" t="s">
        <v>232</v>
      </c>
      <c r="C104" s="24">
        <v>50000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39">
        <v>0</v>
      </c>
    </row>
    <row r="105" spans="1:16" ht="15">
      <c r="A105" s="25">
        <v>20306</v>
      </c>
      <c r="B105" s="26" t="s">
        <v>233</v>
      </c>
      <c r="C105" s="24">
        <v>700000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39">
        <v>0</v>
      </c>
    </row>
    <row r="106" spans="1:16" ht="15">
      <c r="A106" s="25">
        <v>20399</v>
      </c>
      <c r="B106" s="26" t="s">
        <v>234</v>
      </c>
      <c r="C106" s="24">
        <v>600000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39">
        <v>0</v>
      </c>
    </row>
    <row r="107" spans="1:16" ht="15">
      <c r="A107" s="28">
        <v>204</v>
      </c>
      <c r="B107" s="23" t="s">
        <v>235</v>
      </c>
      <c r="C107" s="24">
        <v>3500000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39">
        <v>0</v>
      </c>
    </row>
    <row r="108" spans="1:16" ht="15">
      <c r="A108" s="25">
        <v>20401</v>
      </c>
      <c r="B108" s="26" t="s">
        <v>236</v>
      </c>
      <c r="C108" s="24">
        <v>1500000</v>
      </c>
      <c r="D108" s="7"/>
      <c r="E108" s="7">
        <v>3700</v>
      </c>
      <c r="F108" s="7">
        <v>1600</v>
      </c>
      <c r="G108" s="7"/>
      <c r="H108" s="7"/>
      <c r="I108" s="7"/>
      <c r="J108" s="7"/>
      <c r="K108" s="7"/>
      <c r="L108" s="7"/>
      <c r="M108" s="7"/>
      <c r="N108" s="7"/>
      <c r="O108" s="7"/>
      <c r="P108" s="39">
        <v>0</v>
      </c>
    </row>
    <row r="109" spans="1:16" ht="15">
      <c r="A109" s="25">
        <v>20402</v>
      </c>
      <c r="B109" s="26" t="s">
        <v>237</v>
      </c>
      <c r="C109" s="24">
        <v>2000000</v>
      </c>
      <c r="D109" s="7"/>
      <c r="E109" s="7">
        <v>1513.64</v>
      </c>
      <c r="F109" s="7">
        <v>3495</v>
      </c>
      <c r="G109" s="7"/>
      <c r="H109" s="7"/>
      <c r="I109" s="7"/>
      <c r="J109" s="7"/>
      <c r="K109" s="7"/>
      <c r="L109" s="7"/>
      <c r="M109" s="7"/>
      <c r="N109" s="7"/>
      <c r="O109" s="7"/>
      <c r="P109" s="39">
        <v>0</v>
      </c>
    </row>
    <row r="110" spans="1:16" ht="15">
      <c r="A110" s="28">
        <v>299</v>
      </c>
      <c r="B110" s="23" t="s">
        <v>238</v>
      </c>
      <c r="C110" s="24">
        <v>13550000</v>
      </c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39">
        <v>0</v>
      </c>
    </row>
    <row r="111" spans="1:16" ht="15">
      <c r="A111" s="25">
        <v>29901</v>
      </c>
      <c r="B111" s="26" t="s">
        <v>239</v>
      </c>
      <c r="C111" s="24">
        <v>2000000</v>
      </c>
      <c r="D111" s="7"/>
      <c r="E111" s="7">
        <v>72195.84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39">
        <v>0</v>
      </c>
    </row>
    <row r="112" spans="1:16" ht="15">
      <c r="A112" s="25">
        <v>29902</v>
      </c>
      <c r="B112" s="26" t="s">
        <v>240</v>
      </c>
      <c r="C112" s="24">
        <v>350000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39">
        <v>0</v>
      </c>
    </row>
    <row r="113" spans="1:16" ht="15">
      <c r="A113" s="25">
        <v>29903</v>
      </c>
      <c r="B113" s="26" t="s">
        <v>241</v>
      </c>
      <c r="C113" s="24">
        <v>8500000</v>
      </c>
      <c r="D113" s="7"/>
      <c r="E113" s="7">
        <v>1700750</v>
      </c>
      <c r="F113" s="7">
        <v>4350</v>
      </c>
      <c r="G113" s="7"/>
      <c r="H113" s="7"/>
      <c r="I113" s="7"/>
      <c r="J113" s="7"/>
      <c r="K113" s="7"/>
      <c r="L113" s="7"/>
      <c r="M113" s="7"/>
      <c r="N113" s="7"/>
      <c r="O113" s="7"/>
      <c r="P113" s="39">
        <v>0</v>
      </c>
    </row>
    <row r="114" spans="1:16" ht="15">
      <c r="A114" s="25">
        <v>29904</v>
      </c>
      <c r="B114" s="26" t="s">
        <v>242</v>
      </c>
      <c r="C114" s="24">
        <v>1000000</v>
      </c>
      <c r="D114" s="7"/>
      <c r="E114" s="7">
        <v>6750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39">
        <v>0</v>
      </c>
    </row>
    <row r="115" spans="1:16" ht="15">
      <c r="A115" s="25">
        <v>29905</v>
      </c>
      <c r="B115" s="26" t="s">
        <v>243</v>
      </c>
      <c r="C115" s="24">
        <v>1000000</v>
      </c>
      <c r="D115" s="7"/>
      <c r="E115" s="7">
        <v>10225</v>
      </c>
      <c r="F115" s="7">
        <v>4865</v>
      </c>
      <c r="G115" s="7"/>
      <c r="H115" s="7"/>
      <c r="I115" s="7"/>
      <c r="J115" s="7"/>
      <c r="K115" s="7"/>
      <c r="L115" s="7"/>
      <c r="M115" s="7"/>
      <c r="N115" s="7"/>
      <c r="O115" s="7"/>
      <c r="P115" s="39">
        <v>0</v>
      </c>
    </row>
    <row r="116" spans="1:16" ht="15">
      <c r="A116" s="25">
        <v>29906</v>
      </c>
      <c r="B116" s="26" t="s">
        <v>244</v>
      </c>
      <c r="C116" s="24">
        <v>200000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39">
        <v>0</v>
      </c>
    </row>
    <row r="117" spans="1:16" ht="15">
      <c r="A117" s="25">
        <v>29907</v>
      </c>
      <c r="B117" s="26" t="s">
        <v>245</v>
      </c>
      <c r="C117" s="24">
        <v>300000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39">
        <v>0</v>
      </c>
    </row>
    <row r="118" spans="1:16" ht="15">
      <c r="A118" s="25">
        <v>29999</v>
      </c>
      <c r="B118" s="26" t="s">
        <v>246</v>
      </c>
      <c r="C118" s="24">
        <v>200000</v>
      </c>
      <c r="D118" s="7"/>
      <c r="E118" s="7">
        <v>7384.99</v>
      </c>
      <c r="F118" s="7">
        <v>5050</v>
      </c>
      <c r="G118" s="7"/>
      <c r="H118" s="7"/>
      <c r="I118" s="7"/>
      <c r="J118" s="7"/>
      <c r="K118" s="7"/>
      <c r="L118" s="7"/>
      <c r="M118" s="7"/>
      <c r="N118" s="7"/>
      <c r="O118" s="7"/>
      <c r="P118" s="39">
        <v>0</v>
      </c>
    </row>
    <row r="119" spans="1:16" ht="15">
      <c r="A119" s="25"/>
      <c r="B119" s="26"/>
      <c r="C119" s="24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39">
        <v>0</v>
      </c>
    </row>
    <row r="120" spans="1:16" ht="15">
      <c r="A120" s="19" t="s">
        <v>247</v>
      </c>
      <c r="B120" s="20" t="s">
        <v>248</v>
      </c>
      <c r="C120" s="21">
        <v>44302000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39">
        <v>0</v>
      </c>
    </row>
    <row r="121" spans="1:16" ht="15">
      <c r="A121" s="28">
        <v>501</v>
      </c>
      <c r="B121" s="23" t="s">
        <v>249</v>
      </c>
      <c r="C121" s="24">
        <v>7500000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39">
        <v>0</v>
      </c>
    </row>
    <row r="122" spans="1:16" ht="15">
      <c r="A122" s="25">
        <v>50102</v>
      </c>
      <c r="B122" s="26" t="s">
        <v>250</v>
      </c>
      <c r="C122" s="24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39">
        <v>0</v>
      </c>
    </row>
    <row r="123" spans="1:16" ht="15">
      <c r="A123" s="25">
        <v>50103</v>
      </c>
      <c r="B123" s="26" t="s">
        <v>251</v>
      </c>
      <c r="C123" s="24">
        <v>2500000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39">
        <v>0</v>
      </c>
    </row>
    <row r="124" spans="1:16" ht="15">
      <c r="A124" s="25">
        <v>50104</v>
      </c>
      <c r="B124" s="26" t="s">
        <v>252</v>
      </c>
      <c r="C124" s="24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39">
        <v>0</v>
      </c>
    </row>
    <row r="125" spans="1:16" ht="15">
      <c r="A125" s="25">
        <v>50105</v>
      </c>
      <c r="B125" s="26" t="s">
        <v>253</v>
      </c>
      <c r="C125" s="24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39">
        <v>0</v>
      </c>
    </row>
    <row r="126" spans="1:16" ht="15">
      <c r="A126" s="25">
        <v>50106</v>
      </c>
      <c r="B126" s="26" t="s">
        <v>254</v>
      </c>
      <c r="C126" s="24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39">
        <v>0</v>
      </c>
    </row>
    <row r="127" spans="1:16" ht="15">
      <c r="A127" s="25">
        <v>50107</v>
      </c>
      <c r="B127" s="26" t="s">
        <v>255</v>
      </c>
      <c r="C127" s="24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39">
        <v>0</v>
      </c>
    </row>
    <row r="128" spans="1:16" ht="15">
      <c r="A128" s="25">
        <v>50199</v>
      </c>
      <c r="B128" s="26" t="s">
        <v>256</v>
      </c>
      <c r="C128" s="24">
        <v>5000000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39">
        <v>0</v>
      </c>
    </row>
    <row r="129" spans="1:16" ht="15">
      <c r="A129" s="28">
        <v>502</v>
      </c>
      <c r="B129" s="23" t="s">
        <v>257</v>
      </c>
      <c r="C129" s="24">
        <v>16802000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39">
        <v>0</v>
      </c>
    </row>
    <row r="130" spans="1:16" ht="15">
      <c r="A130" s="25">
        <v>50201</v>
      </c>
      <c r="B130" s="26" t="s">
        <v>258</v>
      </c>
      <c r="C130" s="24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39">
        <v>0</v>
      </c>
    </row>
    <row r="131" spans="1:16" ht="15">
      <c r="A131" s="25">
        <v>50207</v>
      </c>
      <c r="B131" s="26" t="s">
        <v>259</v>
      </c>
      <c r="C131" s="24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39">
        <v>0</v>
      </c>
    </row>
    <row r="132" spans="1:16" ht="15">
      <c r="A132" s="25">
        <v>50299</v>
      </c>
      <c r="B132" s="26" t="s">
        <v>260</v>
      </c>
      <c r="C132" s="24">
        <v>16802000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39">
        <v>0</v>
      </c>
    </row>
    <row r="133" spans="1:16" ht="15">
      <c r="A133" s="25"/>
      <c r="B133" s="26"/>
      <c r="C133" s="24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39">
        <v>0</v>
      </c>
    </row>
    <row r="134" spans="1:16" ht="15">
      <c r="A134" s="28">
        <v>599</v>
      </c>
      <c r="B134" s="23" t="s">
        <v>261</v>
      </c>
      <c r="C134" s="24">
        <v>20000000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39">
        <v>0</v>
      </c>
    </row>
    <row r="135" spans="1:16" ht="15">
      <c r="A135" s="25">
        <v>59903</v>
      </c>
      <c r="B135" s="26" t="s">
        <v>262</v>
      </c>
      <c r="C135" s="24">
        <v>20000000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39">
        <v>0</v>
      </c>
    </row>
    <row r="136" spans="1:16" ht="15">
      <c r="A136" s="25">
        <v>59999</v>
      </c>
      <c r="B136" s="26" t="s">
        <v>263</v>
      </c>
      <c r="C136" s="24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39">
        <v>0</v>
      </c>
    </row>
    <row r="137" spans="1:16" ht="15">
      <c r="A137" s="25"/>
      <c r="B137" s="26"/>
      <c r="C137" s="24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39">
        <v>0</v>
      </c>
    </row>
    <row r="138" spans="1:16" ht="15">
      <c r="A138" s="19" t="s">
        <v>264</v>
      </c>
      <c r="B138" s="20" t="s">
        <v>265</v>
      </c>
      <c r="C138" s="21">
        <v>152081000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39">
        <v>0</v>
      </c>
    </row>
    <row r="139" spans="1:16" ht="15">
      <c r="A139" s="28">
        <v>601</v>
      </c>
      <c r="B139" s="23" t="s">
        <v>266</v>
      </c>
      <c r="C139" s="24">
        <v>83081000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39">
        <v>0</v>
      </c>
    </row>
    <row r="140" spans="1:16" ht="15">
      <c r="A140" s="25">
        <v>60103</v>
      </c>
      <c r="B140" s="26" t="s">
        <v>267</v>
      </c>
      <c r="C140" s="24">
        <v>83081000</v>
      </c>
      <c r="D140" s="7"/>
      <c r="E140" s="7">
        <v>8640136.31</v>
      </c>
      <c r="F140" s="7">
        <v>21745224.16</v>
      </c>
      <c r="G140" s="7"/>
      <c r="H140" s="7"/>
      <c r="I140" s="7"/>
      <c r="J140" s="7"/>
      <c r="K140" s="7"/>
      <c r="L140" s="7"/>
      <c r="M140" s="7"/>
      <c r="N140" s="7"/>
      <c r="O140" s="7"/>
      <c r="P140" s="39">
        <v>0</v>
      </c>
    </row>
    <row r="141" spans="1:16" ht="15">
      <c r="A141" s="28">
        <v>602</v>
      </c>
      <c r="B141" s="23" t="s">
        <v>268</v>
      </c>
      <c r="C141" s="24">
        <v>750000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39">
        <v>0</v>
      </c>
    </row>
    <row r="142" spans="1:16" ht="15">
      <c r="A142" s="25">
        <v>60201</v>
      </c>
      <c r="B142" s="26" t="s">
        <v>269</v>
      </c>
      <c r="C142" s="24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39">
        <v>0</v>
      </c>
    </row>
    <row r="143" spans="1:16" ht="15">
      <c r="A143" s="25">
        <v>60202</v>
      </c>
      <c r="B143" s="26" t="s">
        <v>270</v>
      </c>
      <c r="C143" s="24">
        <v>750000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39">
        <v>0</v>
      </c>
    </row>
    <row r="144" spans="1:16" ht="15">
      <c r="A144" s="25">
        <v>60299</v>
      </c>
      <c r="B144" s="26" t="s">
        <v>271</v>
      </c>
      <c r="C144" s="24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39">
        <v>0</v>
      </c>
    </row>
    <row r="145" spans="1:16" ht="15">
      <c r="A145" s="28">
        <v>603</v>
      </c>
      <c r="B145" s="23" t="s">
        <v>272</v>
      </c>
      <c r="C145" s="24">
        <v>65000000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39">
        <v>0</v>
      </c>
    </row>
    <row r="146" spans="1:16" ht="15">
      <c r="A146" s="25">
        <v>60301</v>
      </c>
      <c r="B146" s="26" t="s">
        <v>273</v>
      </c>
      <c r="C146" s="24">
        <v>45000000</v>
      </c>
      <c r="D146" s="7"/>
      <c r="E146" s="7">
        <v>2398220.6</v>
      </c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39">
        <v>0</v>
      </c>
    </row>
    <row r="147" spans="1:16" ht="15">
      <c r="A147" s="25">
        <v>60399</v>
      </c>
      <c r="B147" s="26" t="s">
        <v>274</v>
      </c>
      <c r="C147" s="24">
        <v>20000000</v>
      </c>
      <c r="D147" s="7">
        <v>572869</v>
      </c>
      <c r="E147" s="7">
        <v>575335</v>
      </c>
      <c r="F147" s="7">
        <v>1121660</v>
      </c>
      <c r="G147" s="7"/>
      <c r="H147" s="7"/>
      <c r="I147" s="7"/>
      <c r="J147" s="7"/>
      <c r="K147" s="7"/>
      <c r="L147" s="7"/>
      <c r="M147" s="7"/>
      <c r="N147" s="7"/>
      <c r="O147" s="7"/>
      <c r="P147" s="39">
        <v>572869</v>
      </c>
    </row>
    <row r="148" spans="1:16" ht="15">
      <c r="A148" s="28">
        <v>604</v>
      </c>
      <c r="B148" s="23" t="s">
        <v>275</v>
      </c>
      <c r="C148" s="24"/>
      <c r="D148" s="9"/>
      <c r="E148" s="9"/>
      <c r="F148" s="9"/>
      <c r="G148" s="9"/>
      <c r="H148" s="7"/>
      <c r="I148" s="9"/>
      <c r="J148" s="9"/>
      <c r="K148" s="9"/>
      <c r="L148" s="9"/>
      <c r="M148" s="9"/>
      <c r="N148" s="9"/>
      <c r="O148" s="9"/>
      <c r="P148" s="39">
        <v>0</v>
      </c>
    </row>
    <row r="149" spans="1:16" ht="15">
      <c r="A149" s="25">
        <v>60402</v>
      </c>
      <c r="B149" s="26" t="s">
        <v>276</v>
      </c>
      <c r="C149" s="24"/>
      <c r="D149" s="9"/>
      <c r="E149" s="9"/>
      <c r="F149" s="9"/>
      <c r="G149" s="9"/>
      <c r="H149" s="7"/>
      <c r="I149" s="9"/>
      <c r="J149" s="9"/>
      <c r="K149" s="9"/>
      <c r="L149" s="9"/>
      <c r="M149" s="9"/>
      <c r="N149" s="9"/>
      <c r="O149" s="9"/>
      <c r="P149" s="39">
        <v>0</v>
      </c>
    </row>
    <row r="150" spans="1:16" ht="15">
      <c r="A150" s="28">
        <v>606</v>
      </c>
      <c r="B150" s="23" t="s">
        <v>277</v>
      </c>
      <c r="C150" s="24">
        <v>300000</v>
      </c>
      <c r="D150" s="99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39">
        <v>0</v>
      </c>
    </row>
    <row r="151" spans="1:16" ht="15">
      <c r="A151" s="25">
        <v>60601</v>
      </c>
      <c r="B151" s="26" t="s">
        <v>278</v>
      </c>
      <c r="C151" s="24">
        <v>300000</v>
      </c>
      <c r="D151" s="99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39">
        <v>0</v>
      </c>
    </row>
    <row r="152" spans="1:16" ht="15">
      <c r="A152" s="28">
        <v>607</v>
      </c>
      <c r="B152" s="23" t="s">
        <v>285</v>
      </c>
      <c r="C152" s="24">
        <v>2950000</v>
      </c>
      <c r="D152" s="99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39">
        <v>0</v>
      </c>
    </row>
    <row r="153" spans="1:16" ht="15">
      <c r="A153" s="25">
        <v>60701</v>
      </c>
      <c r="B153" s="26" t="s">
        <v>286</v>
      </c>
      <c r="C153" s="24">
        <v>2950000</v>
      </c>
      <c r="D153" s="7" t="s">
        <v>16</v>
      </c>
      <c r="E153" s="7">
        <v>2949997.32</v>
      </c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39">
        <v>0</v>
      </c>
    </row>
    <row r="154" spans="1:16" ht="15.75" thickBot="1">
      <c r="A154" s="25"/>
      <c r="B154" s="26"/>
      <c r="C154" s="24"/>
      <c r="D154" s="37" t="s">
        <v>16</v>
      </c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39"/>
    </row>
    <row r="155" spans="1:16" ht="15.75" thickBot="1">
      <c r="A155" s="26"/>
      <c r="B155" s="29" t="s">
        <v>293</v>
      </c>
      <c r="C155" s="98">
        <v>6288000000</v>
      </c>
      <c r="D155" s="40">
        <v>611779255.07</v>
      </c>
      <c r="E155" s="40">
        <f>SUM(E6:E154)</f>
        <v>453864014.2399999</v>
      </c>
      <c r="F155" s="40">
        <f>SUM(F6:F154)</f>
        <v>420263670.25000006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9">
        <f>SUM(D155:O155)</f>
        <v>1485906939.56</v>
      </c>
    </row>
    <row r="156" spans="3:16" ht="15">
      <c r="C156" s="31" t="s">
        <v>16</v>
      </c>
      <c r="D156" s="39" t="s">
        <v>16</v>
      </c>
      <c r="E156" s="7" t="s">
        <v>16</v>
      </c>
      <c r="F156" s="7"/>
      <c r="G156" s="7"/>
      <c r="H156" s="7" t="s">
        <v>16</v>
      </c>
      <c r="I156" s="7" t="s">
        <v>16</v>
      </c>
      <c r="J156" s="7" t="s">
        <v>16</v>
      </c>
      <c r="K156" s="7"/>
      <c r="L156" s="7" t="s">
        <v>16</v>
      </c>
      <c r="M156" s="7" t="s">
        <v>16</v>
      </c>
      <c r="N156" s="7"/>
      <c r="O156" s="7"/>
      <c r="P156" s="39"/>
    </row>
    <row r="157" spans="4:16" ht="15">
      <c r="D157" s="4" t="s">
        <v>16</v>
      </c>
      <c r="E157" s="4" t="s">
        <v>16</v>
      </c>
      <c r="F157" s="4" t="s">
        <v>16</v>
      </c>
      <c r="G157" s="4" t="s">
        <v>16</v>
      </c>
      <c r="H157" t="s">
        <v>16</v>
      </c>
      <c r="I157" t="s">
        <v>16</v>
      </c>
      <c r="J157" t="s">
        <v>16</v>
      </c>
      <c r="K157" t="s">
        <v>16</v>
      </c>
      <c r="L157" s="94" t="s">
        <v>16</v>
      </c>
      <c r="M157" t="s">
        <v>16</v>
      </c>
      <c r="N157" t="s">
        <v>16</v>
      </c>
      <c r="O157" t="s">
        <v>16</v>
      </c>
      <c r="P157" s="4" t="s">
        <v>16</v>
      </c>
    </row>
    <row r="158" spans="3:15" ht="15">
      <c r="C158" t="s">
        <v>16</v>
      </c>
      <c r="D158" s="4" t="s">
        <v>16</v>
      </c>
      <c r="E158" t="s">
        <v>16</v>
      </c>
      <c r="F158" s="102" t="s">
        <v>16</v>
      </c>
      <c r="G158" s="103" t="s">
        <v>16</v>
      </c>
      <c r="H158" t="s">
        <v>16</v>
      </c>
      <c r="I158" t="s">
        <v>16</v>
      </c>
      <c r="J158" t="s">
        <v>16</v>
      </c>
      <c r="K158" t="s">
        <v>16</v>
      </c>
      <c r="L158" t="s">
        <v>16</v>
      </c>
      <c r="M158" t="s">
        <v>16</v>
      </c>
      <c r="N158" s="3" t="s">
        <v>16</v>
      </c>
      <c r="O158" t="s">
        <v>16</v>
      </c>
    </row>
    <row r="159" spans="4:16" ht="15">
      <c r="D159" s="4" t="s">
        <v>16</v>
      </c>
      <c r="E159" t="s">
        <v>16</v>
      </c>
      <c r="F159" t="s">
        <v>16</v>
      </c>
      <c r="G159" t="s">
        <v>16</v>
      </c>
      <c r="H159" t="s">
        <v>16</v>
      </c>
      <c r="I159" t="s">
        <v>16</v>
      </c>
      <c r="J159" t="s">
        <v>16</v>
      </c>
      <c r="K159" t="s">
        <v>16</v>
      </c>
      <c r="M159" t="s">
        <v>16</v>
      </c>
      <c r="N159" t="s">
        <v>16</v>
      </c>
      <c r="P159" s="4" t="s">
        <v>16</v>
      </c>
    </row>
    <row r="160" spans="2:16" ht="15">
      <c r="B160" t="s">
        <v>294</v>
      </c>
      <c r="C160" t="s">
        <v>16</v>
      </c>
      <c r="D160" s="4" t="s">
        <v>16</v>
      </c>
      <c r="E160" t="s">
        <v>16</v>
      </c>
      <c r="F160" t="s">
        <v>16</v>
      </c>
      <c r="G160" t="s">
        <v>16</v>
      </c>
      <c r="H160" t="s">
        <v>16</v>
      </c>
      <c r="I160" t="s">
        <v>16</v>
      </c>
      <c r="J160" t="s">
        <v>16</v>
      </c>
      <c r="N160" t="s">
        <v>16</v>
      </c>
      <c r="P160" s="4" t="s">
        <v>16</v>
      </c>
    </row>
    <row r="161" spans="2:16" ht="15">
      <c r="B161" t="s">
        <v>295</v>
      </c>
      <c r="D161" s="4" t="s">
        <v>16</v>
      </c>
      <c r="E161" t="s">
        <v>16</v>
      </c>
      <c r="F161" t="s">
        <v>16</v>
      </c>
      <c r="G161" t="s">
        <v>16</v>
      </c>
      <c r="H161" t="s">
        <v>16</v>
      </c>
      <c r="I161" t="s">
        <v>16</v>
      </c>
      <c r="J161" t="s">
        <v>16</v>
      </c>
      <c r="K161" t="s">
        <v>16</v>
      </c>
      <c r="M161" t="s">
        <v>16</v>
      </c>
      <c r="N161" t="s">
        <v>16</v>
      </c>
      <c r="O161" t="s">
        <v>16</v>
      </c>
      <c r="P161" s="4" t="s">
        <v>16</v>
      </c>
    </row>
    <row r="162" spans="2:16" ht="15">
      <c r="B162" t="s">
        <v>16</v>
      </c>
      <c r="C162" t="s">
        <v>16</v>
      </c>
      <c r="D162" s="4" t="s">
        <v>16</v>
      </c>
      <c r="E162" t="s">
        <v>16</v>
      </c>
      <c r="G162" t="s">
        <v>108</v>
      </c>
      <c r="I162" t="s">
        <v>16</v>
      </c>
      <c r="J162" t="s">
        <v>16</v>
      </c>
      <c r="K162" t="s">
        <v>16</v>
      </c>
      <c r="M162" t="s">
        <v>16</v>
      </c>
      <c r="N162" t="s">
        <v>16</v>
      </c>
      <c r="O162" t="s">
        <v>16</v>
      </c>
      <c r="P162" s="4">
        <v>0</v>
      </c>
    </row>
  </sheetData>
  <sheetProtection/>
  <printOptions/>
  <pageMargins left="0.7" right="0.7" top="0.75" bottom="0.75" header="0.3" footer="0.3"/>
  <pageSetup horizontalDpi="600" verticalDpi="600" orientation="landscape" paperSize="5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145"/>
  <sheetViews>
    <sheetView tabSelected="1" workbookViewId="0" topLeftCell="A1">
      <selection activeCell="D17" sqref="D17"/>
    </sheetView>
  </sheetViews>
  <sheetFormatPr defaultColWidth="11.421875" defaultRowHeight="15"/>
  <cols>
    <col min="1" max="1" width="40.140625" style="0" customWidth="1"/>
    <col min="2" max="2" width="12.00390625" style="0" customWidth="1"/>
    <col min="3" max="3" width="24.28125" style="0" customWidth="1"/>
    <col min="4" max="4" width="41.28125" style="0" customWidth="1"/>
    <col min="5" max="5" width="173.57421875" style="0" bestFit="1" customWidth="1"/>
  </cols>
  <sheetData>
    <row r="1" spans="1:12" ht="15">
      <c r="A1" s="32" t="s">
        <v>287</v>
      </c>
      <c r="B1" s="107"/>
      <c r="C1" s="9"/>
      <c r="D1" s="9"/>
      <c r="E1" s="9"/>
      <c r="F1" s="7"/>
      <c r="G1" s="7"/>
      <c r="H1" s="9"/>
      <c r="I1" s="9"/>
      <c r="J1" s="9"/>
      <c r="K1" s="9"/>
      <c r="L1" s="9"/>
    </row>
    <row r="2" spans="1:12" ht="15">
      <c r="A2" s="29" t="s">
        <v>300</v>
      </c>
      <c r="B2" s="107" t="s">
        <v>108</v>
      </c>
      <c r="C2" s="9"/>
      <c r="D2" s="9"/>
      <c r="E2" s="35"/>
      <c r="F2" s="7"/>
      <c r="G2" s="7"/>
      <c r="H2" s="9"/>
      <c r="I2" s="9"/>
      <c r="J2" s="9"/>
      <c r="K2" s="9"/>
      <c r="L2" s="9"/>
    </row>
    <row r="3" spans="1:12" ht="15">
      <c r="A3" s="29" t="s">
        <v>288</v>
      </c>
      <c r="B3" s="107"/>
      <c r="C3" s="9"/>
      <c r="D3" s="9"/>
      <c r="E3" s="35"/>
      <c r="F3" s="7"/>
      <c r="G3" s="7"/>
      <c r="H3" s="9"/>
      <c r="I3" s="9"/>
      <c r="J3" s="9"/>
      <c r="K3" s="9"/>
      <c r="L3" s="9"/>
    </row>
    <row r="4" spans="1:23" ht="15">
      <c r="A4" s="33" t="s">
        <v>16</v>
      </c>
      <c r="B4" s="108" t="s">
        <v>16</v>
      </c>
      <c r="C4" s="9"/>
      <c r="D4" s="9"/>
      <c r="E4" s="35"/>
      <c r="F4" s="7"/>
      <c r="G4" s="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15">
      <c r="A5" s="33"/>
      <c r="B5" s="108"/>
      <c r="C5" s="9"/>
      <c r="D5" s="9"/>
      <c r="E5" s="9"/>
      <c r="F5" s="36"/>
      <c r="G5" s="7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6" ht="15">
      <c r="A6" s="33" t="s">
        <v>306</v>
      </c>
      <c r="B6" s="34">
        <v>43525</v>
      </c>
      <c r="C6" s="9" t="s">
        <v>289</v>
      </c>
      <c r="D6" s="9" t="s">
        <v>499</v>
      </c>
      <c r="E6" s="9" t="s">
        <v>500</v>
      </c>
      <c r="F6" s="36">
        <v>21360</v>
      </c>
    </row>
    <row r="7" spans="1:6" ht="15">
      <c r="A7" s="33" t="s">
        <v>307</v>
      </c>
      <c r="B7" s="34">
        <v>43525</v>
      </c>
      <c r="C7" s="9" t="s">
        <v>289</v>
      </c>
      <c r="D7" s="9" t="s">
        <v>501</v>
      </c>
      <c r="E7" s="9" t="s">
        <v>502</v>
      </c>
      <c r="F7" s="36">
        <v>42400</v>
      </c>
    </row>
    <row r="8" spans="1:6" ht="15">
      <c r="A8" s="33" t="s">
        <v>308</v>
      </c>
      <c r="B8" s="34">
        <v>43525</v>
      </c>
      <c r="C8" s="9" t="s">
        <v>289</v>
      </c>
      <c r="D8" s="9" t="s">
        <v>492</v>
      </c>
      <c r="E8" s="9" t="s">
        <v>491</v>
      </c>
      <c r="F8" s="36">
        <v>90400</v>
      </c>
    </row>
    <row r="9" spans="1:6" ht="15">
      <c r="A9" s="33" t="s">
        <v>309</v>
      </c>
      <c r="B9" s="34">
        <v>43525</v>
      </c>
      <c r="C9" s="9" t="s">
        <v>289</v>
      </c>
      <c r="D9" s="9" t="s">
        <v>498</v>
      </c>
      <c r="E9" s="9" t="s">
        <v>497</v>
      </c>
      <c r="F9" s="36">
        <v>37500</v>
      </c>
    </row>
    <row r="10" spans="1:6" ht="15">
      <c r="A10" s="33" t="s">
        <v>310</v>
      </c>
      <c r="B10" s="34">
        <v>43528</v>
      </c>
      <c r="C10" s="9" t="s">
        <v>289</v>
      </c>
      <c r="D10" s="9" t="s">
        <v>498</v>
      </c>
      <c r="E10" s="9" t="s">
        <v>503</v>
      </c>
      <c r="F10" s="36">
        <v>110650</v>
      </c>
    </row>
    <row r="11" spans="1:6" ht="15">
      <c r="A11" s="33" t="s">
        <v>311</v>
      </c>
      <c r="B11" s="34">
        <v>43529</v>
      </c>
      <c r="C11" s="9" t="s">
        <v>289</v>
      </c>
      <c r="D11" s="9" t="s">
        <v>504</v>
      </c>
      <c r="E11" s="9" t="s">
        <v>505</v>
      </c>
      <c r="F11" s="36">
        <v>105500</v>
      </c>
    </row>
    <row r="12" spans="1:6" ht="15">
      <c r="A12" s="33" t="s">
        <v>312</v>
      </c>
      <c r="B12" s="34">
        <v>43530</v>
      </c>
      <c r="C12" s="9" t="s">
        <v>289</v>
      </c>
      <c r="D12" s="9" t="s">
        <v>490</v>
      </c>
      <c r="E12" s="9" t="s">
        <v>301</v>
      </c>
      <c r="F12" s="36">
        <v>50000</v>
      </c>
    </row>
    <row r="13" spans="1:6" ht="15">
      <c r="A13" s="33" t="s">
        <v>313</v>
      </c>
      <c r="B13" s="34">
        <v>43530</v>
      </c>
      <c r="C13" s="9" t="s">
        <v>289</v>
      </c>
      <c r="D13" s="9" t="s">
        <v>506</v>
      </c>
      <c r="E13" s="9" t="s">
        <v>507</v>
      </c>
      <c r="F13" s="36">
        <v>48150</v>
      </c>
    </row>
    <row r="14" spans="1:6" ht="15">
      <c r="A14" s="33" t="s">
        <v>314</v>
      </c>
      <c r="B14" s="34">
        <v>43535</v>
      </c>
      <c r="C14" s="9" t="s">
        <v>289</v>
      </c>
      <c r="D14" s="9" t="s">
        <v>375</v>
      </c>
      <c r="E14" s="9" t="s">
        <v>302</v>
      </c>
      <c r="F14" s="36">
        <v>17450</v>
      </c>
    </row>
    <row r="15" spans="1:6" ht="15">
      <c r="A15" s="33" t="s">
        <v>315</v>
      </c>
      <c r="B15" s="34">
        <v>43535</v>
      </c>
      <c r="C15" s="9" t="s">
        <v>289</v>
      </c>
      <c r="D15" s="9" t="s">
        <v>496</v>
      </c>
      <c r="E15" s="9" t="s">
        <v>303</v>
      </c>
      <c r="F15" s="36">
        <v>30480</v>
      </c>
    </row>
    <row r="16" spans="1:6" ht="15">
      <c r="A16" s="33" t="s">
        <v>316</v>
      </c>
      <c r="B16" s="34">
        <v>43535</v>
      </c>
      <c r="C16" s="9" t="s">
        <v>289</v>
      </c>
      <c r="D16" s="9" t="s">
        <v>511</v>
      </c>
      <c r="E16" s="9" t="s">
        <v>510</v>
      </c>
      <c r="F16" s="36">
        <v>74150</v>
      </c>
    </row>
    <row r="17" spans="1:6" ht="15">
      <c r="A17" s="33" t="s">
        <v>317</v>
      </c>
      <c r="B17" s="34">
        <v>43535</v>
      </c>
      <c r="C17" s="9" t="s">
        <v>289</v>
      </c>
      <c r="D17" s="9" t="s">
        <v>508</v>
      </c>
      <c r="E17" s="9" t="s">
        <v>509</v>
      </c>
      <c r="F17" s="36">
        <v>43750</v>
      </c>
    </row>
    <row r="18" spans="1:6" ht="15">
      <c r="A18" s="33" t="s">
        <v>318</v>
      </c>
      <c r="B18" s="34">
        <v>43535</v>
      </c>
      <c r="C18" s="9" t="s">
        <v>289</v>
      </c>
      <c r="D18" s="9" t="s">
        <v>512</v>
      </c>
      <c r="E18" s="9" t="s">
        <v>510</v>
      </c>
      <c r="F18" s="36">
        <v>74150</v>
      </c>
    </row>
    <row r="19" spans="1:6" ht="15">
      <c r="A19" s="33" t="s">
        <v>319</v>
      </c>
      <c r="B19" s="34">
        <v>43536</v>
      </c>
      <c r="C19" s="9" t="s">
        <v>289</v>
      </c>
      <c r="D19" s="9" t="s">
        <v>513</v>
      </c>
      <c r="E19" s="9" t="s">
        <v>514</v>
      </c>
      <c r="F19" s="36">
        <v>65550</v>
      </c>
    </row>
    <row r="20" spans="1:6" ht="15">
      <c r="A20" s="33" t="s">
        <v>320</v>
      </c>
      <c r="B20" s="34">
        <v>43536</v>
      </c>
      <c r="C20" s="9" t="s">
        <v>289</v>
      </c>
      <c r="D20" s="9" t="s">
        <v>501</v>
      </c>
      <c r="E20" s="9" t="s">
        <v>516</v>
      </c>
      <c r="F20" s="36">
        <v>68250</v>
      </c>
    </row>
    <row r="21" spans="1:6" ht="15">
      <c r="A21" s="33" t="s">
        <v>321</v>
      </c>
      <c r="B21" s="34">
        <v>43536</v>
      </c>
      <c r="C21" s="9" t="s">
        <v>289</v>
      </c>
      <c r="D21" s="9" t="s">
        <v>515</v>
      </c>
      <c r="E21" s="9" t="s">
        <v>517</v>
      </c>
      <c r="F21" s="36">
        <v>67870</v>
      </c>
    </row>
    <row r="22" spans="1:6" ht="15">
      <c r="A22" s="33" t="s">
        <v>322</v>
      </c>
      <c r="B22" s="34">
        <v>43536</v>
      </c>
      <c r="C22" s="9" t="s">
        <v>289</v>
      </c>
      <c r="D22" s="9" t="s">
        <v>304</v>
      </c>
      <c r="E22" s="9" t="s">
        <v>553</v>
      </c>
      <c r="F22" s="36">
        <v>68250</v>
      </c>
    </row>
    <row r="23" spans="1:6" ht="15">
      <c r="A23" s="33" t="s">
        <v>323</v>
      </c>
      <c r="B23" s="34">
        <v>43537</v>
      </c>
      <c r="C23" s="9" t="s">
        <v>289</v>
      </c>
      <c r="D23" s="9" t="s">
        <v>499</v>
      </c>
      <c r="E23" s="9" t="s">
        <v>525</v>
      </c>
      <c r="F23" s="36">
        <v>13050</v>
      </c>
    </row>
    <row r="24" spans="1:6" ht="15">
      <c r="A24" s="33" t="s">
        <v>324</v>
      </c>
      <c r="B24" s="34">
        <v>43537</v>
      </c>
      <c r="C24" s="9" t="s">
        <v>289</v>
      </c>
      <c r="D24" s="9" t="s">
        <v>530</v>
      </c>
      <c r="E24" s="9" t="s">
        <v>527</v>
      </c>
      <c r="F24" s="36">
        <v>15400</v>
      </c>
    </row>
    <row r="25" spans="1:6" ht="15">
      <c r="A25" s="33" t="s">
        <v>325</v>
      </c>
      <c r="B25" s="34">
        <v>43537</v>
      </c>
      <c r="C25" s="9" t="s">
        <v>289</v>
      </c>
      <c r="D25" s="9" t="s">
        <v>531</v>
      </c>
      <c r="E25" s="9" t="s">
        <v>526</v>
      </c>
      <c r="F25" s="36">
        <v>23350</v>
      </c>
    </row>
    <row r="26" spans="1:6" ht="15">
      <c r="A26" s="33" t="s">
        <v>326</v>
      </c>
      <c r="B26" s="34">
        <v>43537</v>
      </c>
      <c r="C26" s="9" t="s">
        <v>289</v>
      </c>
      <c r="D26" s="9" t="s">
        <v>520</v>
      </c>
      <c r="E26" s="9" t="s">
        <v>521</v>
      </c>
      <c r="F26" s="36">
        <v>57900</v>
      </c>
    </row>
    <row r="27" spans="1:6" ht="15">
      <c r="A27" s="33" t="s">
        <v>327</v>
      </c>
      <c r="B27" s="34">
        <v>43537</v>
      </c>
      <c r="C27" s="9" t="s">
        <v>289</v>
      </c>
      <c r="D27" s="9" t="s">
        <v>518</v>
      </c>
      <c r="E27" s="9" t="s">
        <v>519</v>
      </c>
      <c r="F27" s="36">
        <v>21850</v>
      </c>
    </row>
    <row r="28" spans="1:6" ht="15">
      <c r="A28" s="33" t="s">
        <v>328</v>
      </c>
      <c r="B28" s="34">
        <v>43537</v>
      </c>
      <c r="C28" s="9" t="s">
        <v>289</v>
      </c>
      <c r="D28" s="9" t="s">
        <v>524</v>
      </c>
      <c r="E28" s="9" t="s">
        <v>532</v>
      </c>
      <c r="F28" s="36">
        <v>45850</v>
      </c>
    </row>
    <row r="29" spans="1:6" ht="15">
      <c r="A29" s="33" t="s">
        <v>329</v>
      </c>
      <c r="B29" s="34">
        <v>43537</v>
      </c>
      <c r="C29" s="9" t="s">
        <v>289</v>
      </c>
      <c r="D29" s="9" t="s">
        <v>522</v>
      </c>
      <c r="E29" s="9" t="s">
        <v>523</v>
      </c>
      <c r="F29" s="36">
        <v>32900</v>
      </c>
    </row>
    <row r="30" spans="1:6" ht="15">
      <c r="A30" s="33" t="s">
        <v>330</v>
      </c>
      <c r="B30" s="34">
        <v>43538</v>
      </c>
      <c r="C30" s="9" t="s">
        <v>289</v>
      </c>
      <c r="D30" s="9" t="s">
        <v>529</v>
      </c>
      <c r="E30" s="9" t="s">
        <v>519</v>
      </c>
      <c r="F30" s="36">
        <v>45850</v>
      </c>
    </row>
    <row r="31" spans="1:6" ht="15">
      <c r="A31" s="33" t="s">
        <v>331</v>
      </c>
      <c r="B31" s="34">
        <v>43538</v>
      </c>
      <c r="C31" s="9" t="s">
        <v>289</v>
      </c>
      <c r="D31" s="9" t="s">
        <v>501</v>
      </c>
      <c r="E31" s="9" t="s">
        <v>528</v>
      </c>
      <c r="F31" s="36">
        <v>43750</v>
      </c>
    </row>
    <row r="32" spans="1:6" ht="15">
      <c r="A32" s="33" t="s">
        <v>332</v>
      </c>
      <c r="B32" s="34">
        <v>43539</v>
      </c>
      <c r="C32" s="9" t="s">
        <v>289</v>
      </c>
      <c r="D32" s="9" t="s">
        <v>494</v>
      </c>
      <c r="E32" s="9" t="s">
        <v>493</v>
      </c>
      <c r="F32" s="36">
        <v>166226.95</v>
      </c>
    </row>
    <row r="33" spans="1:6" ht="15">
      <c r="A33" s="33" t="s">
        <v>333</v>
      </c>
      <c r="B33" s="34">
        <v>43542</v>
      </c>
      <c r="C33" s="9" t="s">
        <v>289</v>
      </c>
      <c r="D33" s="9" t="s">
        <v>535</v>
      </c>
      <c r="E33" s="9" t="s">
        <v>533</v>
      </c>
      <c r="F33" s="36">
        <v>21850</v>
      </c>
    </row>
    <row r="34" spans="1:6" ht="15">
      <c r="A34" s="33" t="s">
        <v>334</v>
      </c>
      <c r="B34" s="34">
        <v>43542</v>
      </c>
      <c r="C34" s="9" t="s">
        <v>289</v>
      </c>
      <c r="D34" s="9" t="s">
        <v>536</v>
      </c>
      <c r="E34" s="9" t="s">
        <v>534</v>
      </c>
      <c r="F34" s="36">
        <v>51000</v>
      </c>
    </row>
    <row r="35" spans="1:6" ht="15">
      <c r="A35" s="33" t="s">
        <v>335</v>
      </c>
      <c r="B35" s="34">
        <v>43542</v>
      </c>
      <c r="C35" s="9" t="s">
        <v>289</v>
      </c>
      <c r="D35" s="9" t="s">
        <v>537</v>
      </c>
      <c r="E35" s="9" t="s">
        <v>533</v>
      </c>
      <c r="F35" s="36">
        <v>21850</v>
      </c>
    </row>
    <row r="36" spans="1:6" ht="15">
      <c r="A36" s="33" t="s">
        <v>336</v>
      </c>
      <c r="B36" s="34">
        <v>43542</v>
      </c>
      <c r="C36" s="9" t="s">
        <v>289</v>
      </c>
      <c r="D36" s="9" t="s">
        <v>538</v>
      </c>
      <c r="E36" s="9" t="s">
        <v>533</v>
      </c>
      <c r="F36" s="36">
        <v>21850</v>
      </c>
    </row>
    <row r="37" spans="1:6" ht="15">
      <c r="A37" s="33" t="s">
        <v>337</v>
      </c>
      <c r="B37" s="34">
        <v>43542</v>
      </c>
      <c r="C37" s="9" t="s">
        <v>289</v>
      </c>
      <c r="D37" s="9" t="s">
        <v>305</v>
      </c>
      <c r="E37" s="9" t="s">
        <v>533</v>
      </c>
      <c r="F37" s="36">
        <v>51000</v>
      </c>
    </row>
    <row r="38" spans="1:6" ht="15">
      <c r="A38" s="33" t="s">
        <v>338</v>
      </c>
      <c r="B38" s="34">
        <v>43543</v>
      </c>
      <c r="C38" s="9" t="s">
        <v>289</v>
      </c>
      <c r="D38" s="9" t="s">
        <v>540</v>
      </c>
      <c r="E38" s="9" t="s">
        <v>541</v>
      </c>
      <c r="F38" s="36">
        <v>79950</v>
      </c>
    </row>
    <row r="39" spans="1:6" ht="15">
      <c r="A39" s="33" t="s">
        <v>339</v>
      </c>
      <c r="B39" s="34">
        <v>43543</v>
      </c>
      <c r="C39" s="9" t="s">
        <v>289</v>
      </c>
      <c r="D39" s="9" t="s">
        <v>539</v>
      </c>
      <c r="E39" s="9" t="s">
        <v>542</v>
      </c>
      <c r="F39" s="36">
        <v>41250</v>
      </c>
    </row>
    <row r="40" spans="1:6" ht="15">
      <c r="A40" s="33" t="s">
        <v>340</v>
      </c>
      <c r="B40" s="34">
        <v>43543</v>
      </c>
      <c r="C40" s="9" t="s">
        <v>289</v>
      </c>
      <c r="D40" s="9" t="s">
        <v>544</v>
      </c>
      <c r="E40" s="9" t="s">
        <v>552</v>
      </c>
      <c r="F40" s="36">
        <v>79950</v>
      </c>
    </row>
    <row r="41" spans="1:6" ht="15">
      <c r="A41" s="33" t="s">
        <v>341</v>
      </c>
      <c r="B41" s="34">
        <v>43543</v>
      </c>
      <c r="C41" s="9" t="s">
        <v>289</v>
      </c>
      <c r="D41" s="9" t="s">
        <v>543</v>
      </c>
      <c r="E41" s="9" t="s">
        <v>542</v>
      </c>
      <c r="F41" s="36">
        <v>41250</v>
      </c>
    </row>
    <row r="42" spans="1:6" ht="15">
      <c r="A42" s="33" t="s">
        <v>342</v>
      </c>
      <c r="B42" s="34">
        <v>43549</v>
      </c>
      <c r="C42" s="9" t="s">
        <v>289</v>
      </c>
      <c r="D42" s="9" t="s">
        <v>511</v>
      </c>
      <c r="E42" s="9" t="s">
        <v>545</v>
      </c>
      <c r="F42" s="36">
        <v>91450</v>
      </c>
    </row>
    <row r="43" spans="1:6" ht="15">
      <c r="A43" s="33" t="s">
        <v>343</v>
      </c>
      <c r="B43" s="34">
        <v>43549</v>
      </c>
      <c r="C43" s="9" t="s">
        <v>289</v>
      </c>
      <c r="D43" s="9" t="s">
        <v>546</v>
      </c>
      <c r="E43" s="9" t="s">
        <v>545</v>
      </c>
      <c r="F43" s="36">
        <v>91450</v>
      </c>
    </row>
    <row r="44" spans="1:6" ht="15">
      <c r="A44" s="33" t="s">
        <v>344</v>
      </c>
      <c r="B44" s="34">
        <v>43549</v>
      </c>
      <c r="C44" s="9" t="s">
        <v>289</v>
      </c>
      <c r="D44" s="9" t="s">
        <v>498</v>
      </c>
      <c r="E44" s="9" t="s">
        <v>551</v>
      </c>
      <c r="F44" s="36">
        <v>37500</v>
      </c>
    </row>
    <row r="45" spans="1:6" ht="15">
      <c r="A45" s="33" t="s">
        <v>345</v>
      </c>
      <c r="B45" s="34">
        <v>43549</v>
      </c>
      <c r="C45" s="9" t="s">
        <v>289</v>
      </c>
      <c r="D45" s="9" t="s">
        <v>549</v>
      </c>
      <c r="E45" s="9" t="s">
        <v>548</v>
      </c>
      <c r="F45" s="36">
        <v>42650</v>
      </c>
    </row>
    <row r="46" spans="1:6" ht="15">
      <c r="A46" s="33" t="s">
        <v>346</v>
      </c>
      <c r="B46" s="34">
        <v>43549</v>
      </c>
      <c r="C46" s="9" t="s">
        <v>289</v>
      </c>
      <c r="D46" s="9" t="s">
        <v>550</v>
      </c>
      <c r="E46" s="9" t="s">
        <v>548</v>
      </c>
      <c r="F46" s="36">
        <v>42650</v>
      </c>
    </row>
    <row r="47" spans="1:6" ht="15">
      <c r="A47" s="33" t="s">
        <v>347</v>
      </c>
      <c r="B47" s="34">
        <v>43549</v>
      </c>
      <c r="C47" s="9" t="s">
        <v>289</v>
      </c>
      <c r="D47" s="9" t="s">
        <v>547</v>
      </c>
      <c r="E47" s="9" t="s">
        <v>548</v>
      </c>
      <c r="F47" s="36">
        <v>42650</v>
      </c>
    </row>
    <row r="48" spans="1:6" ht="15">
      <c r="A48" s="33" t="s">
        <v>348</v>
      </c>
      <c r="B48" s="34">
        <v>43550</v>
      </c>
      <c r="C48" s="9" t="s">
        <v>289</v>
      </c>
      <c r="D48" s="9" t="s">
        <v>494</v>
      </c>
      <c r="E48" s="9" t="s">
        <v>495</v>
      </c>
      <c r="F48" s="36">
        <v>147970.38</v>
      </c>
    </row>
    <row r="49" spans="1:6" ht="15">
      <c r="A49" s="33" t="s">
        <v>349</v>
      </c>
      <c r="B49" s="34">
        <v>43551</v>
      </c>
      <c r="C49" s="9" t="s">
        <v>289</v>
      </c>
      <c r="D49" s="9" t="s">
        <v>490</v>
      </c>
      <c r="E49" s="9" t="s">
        <v>301</v>
      </c>
      <c r="F49" s="36">
        <v>50000</v>
      </c>
    </row>
    <row r="50" spans="1:6" ht="15">
      <c r="A50" s="33" t="s">
        <v>483</v>
      </c>
      <c r="B50" s="34">
        <v>43528</v>
      </c>
      <c r="C50" s="9" t="s">
        <v>289</v>
      </c>
      <c r="D50" s="9" t="s">
        <v>350</v>
      </c>
      <c r="E50" s="9" t="s">
        <v>402</v>
      </c>
      <c r="F50" s="36">
        <v>72010</v>
      </c>
    </row>
    <row r="51" spans="1:6" ht="15">
      <c r="A51" s="33" t="s">
        <v>483</v>
      </c>
      <c r="B51" s="34">
        <v>43528</v>
      </c>
      <c r="C51" s="9" t="s">
        <v>289</v>
      </c>
      <c r="D51" s="9" t="s">
        <v>351</v>
      </c>
      <c r="E51" s="9" t="s">
        <v>403</v>
      </c>
      <c r="F51" s="36">
        <v>9552514</v>
      </c>
    </row>
    <row r="52" spans="1:6" ht="15">
      <c r="A52" s="33" t="s">
        <v>483</v>
      </c>
      <c r="B52" s="34">
        <v>43528</v>
      </c>
      <c r="C52" s="9" t="s">
        <v>289</v>
      </c>
      <c r="D52" s="9" t="s">
        <v>351</v>
      </c>
      <c r="E52" s="9" t="s">
        <v>404</v>
      </c>
      <c r="F52" s="36">
        <v>1908740.12</v>
      </c>
    </row>
    <row r="53" spans="1:6" ht="15">
      <c r="A53" s="33" t="s">
        <v>483</v>
      </c>
      <c r="B53" s="34">
        <v>43528</v>
      </c>
      <c r="C53" s="9" t="s">
        <v>289</v>
      </c>
      <c r="D53" s="9" t="s">
        <v>352</v>
      </c>
      <c r="E53" s="9" t="s">
        <v>405</v>
      </c>
      <c r="F53" s="36">
        <v>6866305.66</v>
      </c>
    </row>
    <row r="54" spans="1:6" ht="15">
      <c r="A54" s="33" t="s">
        <v>483</v>
      </c>
      <c r="B54" s="34">
        <v>43528</v>
      </c>
      <c r="C54" s="9" t="s">
        <v>289</v>
      </c>
      <c r="D54" s="9" t="s">
        <v>352</v>
      </c>
      <c r="E54" s="9" t="s">
        <v>406</v>
      </c>
      <c r="F54" s="36">
        <v>1390722.41</v>
      </c>
    </row>
    <row r="55" spans="1:6" ht="15">
      <c r="A55" s="33" t="s">
        <v>483</v>
      </c>
      <c r="B55" s="34">
        <v>43528</v>
      </c>
      <c r="C55" s="9" t="s">
        <v>289</v>
      </c>
      <c r="D55" s="9" t="s">
        <v>353</v>
      </c>
      <c r="E55" s="9" t="s">
        <v>407</v>
      </c>
      <c r="F55" s="36">
        <v>673748.91</v>
      </c>
    </row>
    <row r="56" spans="1:6" ht="15">
      <c r="A56" s="33" t="s">
        <v>483</v>
      </c>
      <c r="B56" s="34">
        <v>43528</v>
      </c>
      <c r="C56" s="9" t="s">
        <v>289</v>
      </c>
      <c r="D56" s="9" t="s">
        <v>354</v>
      </c>
      <c r="E56" s="9" t="s">
        <v>408</v>
      </c>
      <c r="F56" s="36">
        <v>2935056.27</v>
      </c>
    </row>
    <row r="57" spans="1:6" ht="15">
      <c r="A57" s="33" t="s">
        <v>483</v>
      </c>
      <c r="B57" s="34">
        <v>43528</v>
      </c>
      <c r="C57" s="9" t="s">
        <v>289</v>
      </c>
      <c r="D57" s="9" t="s">
        <v>351</v>
      </c>
      <c r="E57" s="9" t="s">
        <v>409</v>
      </c>
      <c r="F57" s="36">
        <v>10403828</v>
      </c>
    </row>
    <row r="58" spans="1:6" ht="15">
      <c r="A58" s="33" t="s">
        <v>483</v>
      </c>
      <c r="B58" s="34">
        <v>43528</v>
      </c>
      <c r="C58" s="9" t="s">
        <v>289</v>
      </c>
      <c r="D58" s="9" t="s">
        <v>355</v>
      </c>
      <c r="E58" s="9" t="s">
        <v>410</v>
      </c>
      <c r="F58" s="36">
        <v>24000</v>
      </c>
    </row>
    <row r="59" spans="1:6" ht="15">
      <c r="A59" s="33" t="s">
        <v>483</v>
      </c>
      <c r="B59" s="34">
        <v>43528</v>
      </c>
      <c r="C59" s="9" t="s">
        <v>289</v>
      </c>
      <c r="D59" s="9" t="s">
        <v>355</v>
      </c>
      <c r="E59" s="9" t="s">
        <v>411</v>
      </c>
      <c r="F59" s="36">
        <v>33950</v>
      </c>
    </row>
    <row r="60" spans="1:6" ht="15">
      <c r="A60" s="33" t="s">
        <v>483</v>
      </c>
      <c r="B60" s="34">
        <v>43528</v>
      </c>
      <c r="C60" s="9" t="s">
        <v>289</v>
      </c>
      <c r="D60" s="9" t="s">
        <v>356</v>
      </c>
      <c r="E60" s="9" t="s">
        <v>412</v>
      </c>
      <c r="F60" s="36">
        <v>13488196.09</v>
      </c>
    </row>
    <row r="61" spans="1:6" ht="15">
      <c r="A61" s="33" t="s">
        <v>484</v>
      </c>
      <c r="B61" s="34">
        <v>43532</v>
      </c>
      <c r="C61" s="9" t="s">
        <v>289</v>
      </c>
      <c r="D61" s="9" t="s">
        <v>350</v>
      </c>
      <c r="E61" s="9" t="s">
        <v>413</v>
      </c>
      <c r="F61" s="36">
        <v>72010</v>
      </c>
    </row>
    <row r="62" spans="1:6" ht="15">
      <c r="A62" s="33" t="s">
        <v>484</v>
      </c>
      <c r="B62" s="34">
        <v>43532</v>
      </c>
      <c r="C62" s="9" t="s">
        <v>289</v>
      </c>
      <c r="D62" s="9" t="s">
        <v>357</v>
      </c>
      <c r="E62" s="9" t="s">
        <v>414</v>
      </c>
      <c r="F62" s="36">
        <v>471333.95</v>
      </c>
    </row>
    <row r="63" spans="1:6" ht="15">
      <c r="A63" s="33" t="s">
        <v>484</v>
      </c>
      <c r="B63" s="34">
        <v>43532</v>
      </c>
      <c r="C63" s="9" t="s">
        <v>289</v>
      </c>
      <c r="D63" s="9" t="s">
        <v>358</v>
      </c>
      <c r="E63" s="9" t="s">
        <v>415</v>
      </c>
      <c r="F63" s="36">
        <v>809484.9</v>
      </c>
    </row>
    <row r="64" spans="1:6" ht="15">
      <c r="A64" s="33" t="s">
        <v>484</v>
      </c>
      <c r="B64" s="34">
        <v>43532</v>
      </c>
      <c r="C64" s="9" t="s">
        <v>289</v>
      </c>
      <c r="D64" s="9" t="s">
        <v>359</v>
      </c>
      <c r="E64" s="9" t="s">
        <v>416</v>
      </c>
      <c r="F64" s="36">
        <v>203175.11</v>
      </c>
    </row>
    <row r="65" spans="1:6" ht="15">
      <c r="A65" s="33" t="s">
        <v>484</v>
      </c>
      <c r="B65" s="34">
        <v>43532</v>
      </c>
      <c r="C65" s="9" t="s">
        <v>289</v>
      </c>
      <c r="D65" s="9" t="s">
        <v>359</v>
      </c>
      <c r="E65" s="9" t="s">
        <v>417</v>
      </c>
      <c r="F65" s="36">
        <v>60188.66</v>
      </c>
    </row>
    <row r="66" spans="1:6" ht="15">
      <c r="A66" s="33" t="s">
        <v>484</v>
      </c>
      <c r="B66" s="34">
        <v>43532</v>
      </c>
      <c r="C66" s="9" t="s">
        <v>289</v>
      </c>
      <c r="D66" s="9" t="s">
        <v>360</v>
      </c>
      <c r="E66" s="9" t="s">
        <v>418</v>
      </c>
      <c r="F66" s="36">
        <v>553562.76</v>
      </c>
    </row>
    <row r="67" spans="1:6" ht="15">
      <c r="A67" s="33" t="s">
        <v>484</v>
      </c>
      <c r="B67" s="34">
        <v>43532</v>
      </c>
      <c r="C67" s="9" t="s">
        <v>289</v>
      </c>
      <c r="D67" s="9" t="s">
        <v>360</v>
      </c>
      <c r="E67" s="9" t="s">
        <v>419</v>
      </c>
      <c r="F67" s="36">
        <v>1060465.06</v>
      </c>
    </row>
    <row r="68" spans="1:6" ht="15">
      <c r="A68" s="33" t="s">
        <v>484</v>
      </c>
      <c r="B68" s="34">
        <v>43532</v>
      </c>
      <c r="C68" s="9" t="s">
        <v>289</v>
      </c>
      <c r="D68" s="9" t="s">
        <v>361</v>
      </c>
      <c r="E68" s="9" t="s">
        <v>420</v>
      </c>
      <c r="F68" s="36">
        <v>11002563.23</v>
      </c>
    </row>
    <row r="69" spans="1:6" ht="15">
      <c r="A69" s="33" t="s">
        <v>484</v>
      </c>
      <c r="B69" s="34">
        <v>43532</v>
      </c>
      <c r="C69" s="9" t="s">
        <v>289</v>
      </c>
      <c r="D69" s="9" t="s">
        <v>362</v>
      </c>
      <c r="E69" s="9" t="s">
        <v>421</v>
      </c>
      <c r="F69" s="36">
        <v>54765</v>
      </c>
    </row>
    <row r="70" spans="1:6" ht="15">
      <c r="A70" s="33" t="s">
        <v>484</v>
      </c>
      <c r="B70" s="34">
        <v>43532</v>
      </c>
      <c r="C70" s="9" t="s">
        <v>289</v>
      </c>
      <c r="D70" s="9" t="s">
        <v>362</v>
      </c>
      <c r="E70" s="9" t="s">
        <v>422</v>
      </c>
      <c r="F70" s="36">
        <v>45637.5</v>
      </c>
    </row>
    <row r="71" spans="1:6" ht="15">
      <c r="A71" s="33" t="s">
        <v>484</v>
      </c>
      <c r="B71" s="34">
        <v>43532</v>
      </c>
      <c r="C71" s="9" t="s">
        <v>289</v>
      </c>
      <c r="D71" s="9" t="s">
        <v>363</v>
      </c>
      <c r="E71" s="9" t="s">
        <v>423</v>
      </c>
      <c r="F71" s="36">
        <v>498270.95</v>
      </c>
    </row>
    <row r="72" spans="1:6" ht="15">
      <c r="A72" s="33" t="s">
        <v>484</v>
      </c>
      <c r="B72" s="34">
        <v>43532</v>
      </c>
      <c r="C72" s="9" t="s">
        <v>289</v>
      </c>
      <c r="D72" s="9" t="s">
        <v>364</v>
      </c>
      <c r="E72" s="9" t="s">
        <v>424</v>
      </c>
      <c r="F72" s="36">
        <v>30000</v>
      </c>
    </row>
    <row r="73" spans="1:6" ht="15">
      <c r="A73" s="33" t="s">
        <v>484</v>
      </c>
      <c r="B73" s="34">
        <v>43532</v>
      </c>
      <c r="C73" s="9" t="s">
        <v>289</v>
      </c>
      <c r="D73" s="9" t="s">
        <v>353</v>
      </c>
      <c r="E73" s="9" t="s">
        <v>425</v>
      </c>
      <c r="F73" s="36">
        <v>706964.33</v>
      </c>
    </row>
    <row r="74" spans="1:6" ht="15">
      <c r="A74" s="33" t="s">
        <v>485</v>
      </c>
      <c r="B74" s="34">
        <v>43536</v>
      </c>
      <c r="C74" s="9" t="s">
        <v>289</v>
      </c>
      <c r="D74" s="9" t="s">
        <v>365</v>
      </c>
      <c r="E74" s="9" t="s">
        <v>426</v>
      </c>
      <c r="F74" s="36">
        <v>2093281</v>
      </c>
    </row>
    <row r="75" spans="1:6" ht="15">
      <c r="A75" s="33" t="s">
        <v>486</v>
      </c>
      <c r="B75" s="34">
        <v>43539</v>
      </c>
      <c r="C75" s="9" t="s">
        <v>289</v>
      </c>
      <c r="D75" s="9" t="s">
        <v>366</v>
      </c>
      <c r="E75" s="9" t="s">
        <v>427</v>
      </c>
      <c r="F75" s="36">
        <v>99905</v>
      </c>
    </row>
    <row r="76" spans="1:6" ht="15">
      <c r="A76" s="33" t="s">
        <v>486</v>
      </c>
      <c r="B76" s="34">
        <v>43539</v>
      </c>
      <c r="C76" s="9" t="s">
        <v>289</v>
      </c>
      <c r="D76" s="9" t="s">
        <v>366</v>
      </c>
      <c r="E76" s="9" t="s">
        <v>428</v>
      </c>
      <c r="F76" s="36">
        <v>88235</v>
      </c>
    </row>
    <row r="77" spans="1:6" ht="15">
      <c r="A77" s="33" t="s">
        <v>486</v>
      </c>
      <c r="B77" s="34">
        <v>43539</v>
      </c>
      <c r="C77" s="9" t="s">
        <v>289</v>
      </c>
      <c r="D77" s="9" t="s">
        <v>366</v>
      </c>
      <c r="E77" s="9" t="s">
        <v>429</v>
      </c>
      <c r="F77" s="36">
        <v>56925</v>
      </c>
    </row>
    <row r="78" spans="1:6" ht="15">
      <c r="A78" s="33" t="s">
        <v>486</v>
      </c>
      <c r="B78" s="34">
        <v>43539</v>
      </c>
      <c r="C78" s="9" t="s">
        <v>289</v>
      </c>
      <c r="D78" s="9" t="s">
        <v>366</v>
      </c>
      <c r="E78" s="9" t="s">
        <v>430</v>
      </c>
      <c r="F78" s="36">
        <v>62050</v>
      </c>
    </row>
    <row r="79" spans="1:6" ht="15">
      <c r="A79" s="33" t="s">
        <v>486</v>
      </c>
      <c r="B79" s="34">
        <v>43539</v>
      </c>
      <c r="C79" s="9" t="s">
        <v>289</v>
      </c>
      <c r="D79" s="9" t="s">
        <v>367</v>
      </c>
      <c r="E79" s="9" t="s">
        <v>431</v>
      </c>
      <c r="F79" s="36">
        <v>29713.1</v>
      </c>
    </row>
    <row r="80" spans="1:6" ht="15">
      <c r="A80" s="33" t="s">
        <v>486</v>
      </c>
      <c r="B80" s="34">
        <v>43539</v>
      </c>
      <c r="C80" s="9" t="s">
        <v>289</v>
      </c>
      <c r="D80" s="9" t="s">
        <v>368</v>
      </c>
      <c r="E80" s="9" t="s">
        <v>432</v>
      </c>
      <c r="F80" s="36">
        <v>309000</v>
      </c>
    </row>
    <row r="81" spans="1:6" ht="15">
      <c r="A81" s="33" t="s">
        <v>486</v>
      </c>
      <c r="B81" s="34">
        <v>43539</v>
      </c>
      <c r="C81" s="9" t="s">
        <v>289</v>
      </c>
      <c r="D81" s="9" t="s">
        <v>369</v>
      </c>
      <c r="E81" s="9" t="s">
        <v>433</v>
      </c>
      <c r="F81" s="36">
        <v>294734.24</v>
      </c>
    </row>
    <row r="82" spans="1:6" ht="15">
      <c r="A82" s="33" t="s">
        <v>486</v>
      </c>
      <c r="B82" s="34">
        <v>43539</v>
      </c>
      <c r="C82" s="9" t="s">
        <v>289</v>
      </c>
      <c r="D82" s="9" t="s">
        <v>360</v>
      </c>
      <c r="E82" s="9" t="s">
        <v>434</v>
      </c>
      <c r="F82" s="36">
        <v>1219107.25</v>
      </c>
    </row>
    <row r="83" spans="1:6" ht="15">
      <c r="A83" s="33" t="s">
        <v>486</v>
      </c>
      <c r="B83" s="34">
        <v>43539</v>
      </c>
      <c r="C83" s="9" t="s">
        <v>289</v>
      </c>
      <c r="D83" s="9" t="s">
        <v>370</v>
      </c>
      <c r="E83" s="9" t="s">
        <v>435</v>
      </c>
      <c r="F83" s="36">
        <v>24300.54</v>
      </c>
    </row>
    <row r="84" spans="1:6" ht="15">
      <c r="A84" s="33" t="s">
        <v>486</v>
      </c>
      <c r="B84" s="34">
        <v>43539</v>
      </c>
      <c r="C84" s="9" t="s">
        <v>289</v>
      </c>
      <c r="D84" s="9" t="s">
        <v>371</v>
      </c>
      <c r="E84" s="9" t="s">
        <v>436</v>
      </c>
      <c r="F84" s="36">
        <v>7072</v>
      </c>
    </row>
    <row r="85" spans="1:6" ht="15">
      <c r="A85" s="33" t="s">
        <v>486</v>
      </c>
      <c r="B85" s="34">
        <v>43539</v>
      </c>
      <c r="C85" s="9" t="s">
        <v>289</v>
      </c>
      <c r="D85" s="9" t="s">
        <v>372</v>
      </c>
      <c r="E85" s="9" t="s">
        <v>437</v>
      </c>
      <c r="F85" s="36">
        <v>713546.55</v>
      </c>
    </row>
    <row r="86" spans="1:6" ht="15">
      <c r="A86" s="33" t="s">
        <v>486</v>
      </c>
      <c r="B86" s="34">
        <v>43539</v>
      </c>
      <c r="C86" s="9" t="s">
        <v>289</v>
      </c>
      <c r="D86" s="9" t="s">
        <v>373</v>
      </c>
      <c r="E86" s="9" t="s">
        <v>438</v>
      </c>
      <c r="F86" s="36">
        <v>890560.3</v>
      </c>
    </row>
    <row r="87" spans="1:6" ht="15">
      <c r="A87" s="33" t="s">
        <v>486</v>
      </c>
      <c r="B87" s="34">
        <v>43539</v>
      </c>
      <c r="C87" s="9" t="s">
        <v>289</v>
      </c>
      <c r="D87" s="9" t="s">
        <v>374</v>
      </c>
      <c r="E87" s="9" t="s">
        <v>439</v>
      </c>
      <c r="F87" s="36">
        <v>48150</v>
      </c>
    </row>
    <row r="88" spans="1:6" ht="15">
      <c r="A88" s="33" t="s">
        <v>486</v>
      </c>
      <c r="B88" s="34">
        <v>43539</v>
      </c>
      <c r="C88" s="9" t="s">
        <v>289</v>
      </c>
      <c r="D88" s="9" t="s">
        <v>374</v>
      </c>
      <c r="E88" s="9" t="s">
        <v>440</v>
      </c>
      <c r="F88" s="36">
        <v>4700</v>
      </c>
    </row>
    <row r="89" spans="1:6" ht="15">
      <c r="A89" s="33" t="s">
        <v>486</v>
      </c>
      <c r="B89" s="34">
        <v>43539</v>
      </c>
      <c r="C89" s="9" t="s">
        <v>289</v>
      </c>
      <c r="D89" s="9" t="s">
        <v>355</v>
      </c>
      <c r="E89" s="9" t="s">
        <v>441</v>
      </c>
      <c r="F89" s="36">
        <v>27000</v>
      </c>
    </row>
    <row r="90" spans="1:6" ht="15">
      <c r="A90" s="33" t="s">
        <v>486</v>
      </c>
      <c r="B90" s="34">
        <v>43539</v>
      </c>
      <c r="C90" s="9" t="s">
        <v>289</v>
      </c>
      <c r="D90" s="9" t="s">
        <v>375</v>
      </c>
      <c r="E90" s="9" t="s">
        <v>442</v>
      </c>
      <c r="F90" s="36">
        <v>16700</v>
      </c>
    </row>
    <row r="91" spans="1:6" ht="15">
      <c r="A91" s="33" t="s">
        <v>487</v>
      </c>
      <c r="B91" s="34">
        <v>43549</v>
      </c>
      <c r="C91" s="9" t="s">
        <v>289</v>
      </c>
      <c r="D91" s="9" t="s">
        <v>376</v>
      </c>
      <c r="E91" s="9" t="s">
        <v>443</v>
      </c>
      <c r="F91" s="36">
        <v>1478006.6</v>
      </c>
    </row>
    <row r="92" spans="1:6" ht="15">
      <c r="A92" s="33" t="s">
        <v>487</v>
      </c>
      <c r="B92" s="34">
        <v>43549</v>
      </c>
      <c r="C92" s="9" t="s">
        <v>289</v>
      </c>
      <c r="D92" s="9" t="s">
        <v>360</v>
      </c>
      <c r="E92" s="9" t="s">
        <v>444</v>
      </c>
      <c r="F92" s="36">
        <v>1140762.73</v>
      </c>
    </row>
    <row r="93" spans="1:6" ht="15">
      <c r="A93" s="33" t="s">
        <v>487</v>
      </c>
      <c r="B93" s="34">
        <v>43549</v>
      </c>
      <c r="C93" s="9" t="s">
        <v>289</v>
      </c>
      <c r="D93" s="9" t="s">
        <v>366</v>
      </c>
      <c r="E93" s="9" t="s">
        <v>445</v>
      </c>
      <c r="F93" s="36">
        <v>84395</v>
      </c>
    </row>
    <row r="94" spans="1:6" ht="15">
      <c r="A94" s="33" t="s">
        <v>487</v>
      </c>
      <c r="B94" s="34">
        <v>43549</v>
      </c>
      <c r="C94" s="9" t="s">
        <v>289</v>
      </c>
      <c r="D94" s="9" t="s">
        <v>377</v>
      </c>
      <c r="E94" s="9" t="s">
        <v>446</v>
      </c>
      <c r="F94" s="36">
        <v>361640.5</v>
      </c>
    </row>
    <row r="95" spans="1:6" ht="15">
      <c r="A95" s="33" t="s">
        <v>487</v>
      </c>
      <c r="B95" s="34">
        <v>43549</v>
      </c>
      <c r="C95" s="9" t="s">
        <v>289</v>
      </c>
      <c r="D95" s="9" t="s">
        <v>364</v>
      </c>
      <c r="E95" s="9" t="s">
        <v>447</v>
      </c>
      <c r="F95" s="36">
        <v>30000</v>
      </c>
    </row>
    <row r="96" spans="1:6" ht="15">
      <c r="A96" s="33" t="s">
        <v>487</v>
      </c>
      <c r="B96" s="34">
        <v>43549</v>
      </c>
      <c r="C96" s="9" t="s">
        <v>289</v>
      </c>
      <c r="D96" s="9" t="s">
        <v>364</v>
      </c>
      <c r="E96" s="9" t="s">
        <v>448</v>
      </c>
      <c r="F96" s="36">
        <v>30000</v>
      </c>
    </row>
    <row r="97" spans="1:6" ht="15">
      <c r="A97" s="33" t="s">
        <v>487</v>
      </c>
      <c r="B97" s="34">
        <v>43549</v>
      </c>
      <c r="C97" s="9" t="s">
        <v>289</v>
      </c>
      <c r="D97" s="9" t="s">
        <v>364</v>
      </c>
      <c r="E97" s="9" t="s">
        <v>449</v>
      </c>
      <c r="F97" s="36">
        <v>30000</v>
      </c>
    </row>
    <row r="98" spans="1:6" ht="15">
      <c r="A98" s="33" t="s">
        <v>487</v>
      </c>
      <c r="B98" s="34">
        <v>43549</v>
      </c>
      <c r="C98" s="9" t="s">
        <v>289</v>
      </c>
      <c r="D98" s="9" t="s">
        <v>364</v>
      </c>
      <c r="E98" s="9" t="s">
        <v>450</v>
      </c>
      <c r="F98" s="36">
        <v>30000</v>
      </c>
    </row>
    <row r="99" spans="1:6" ht="15">
      <c r="A99" s="33" t="s">
        <v>487</v>
      </c>
      <c r="B99" s="34">
        <v>43549</v>
      </c>
      <c r="C99" s="9" t="s">
        <v>289</v>
      </c>
      <c r="D99" s="9" t="s">
        <v>364</v>
      </c>
      <c r="E99" s="9" t="s">
        <v>451</v>
      </c>
      <c r="F99" s="36">
        <v>30000</v>
      </c>
    </row>
    <row r="100" spans="1:6" ht="15">
      <c r="A100" s="33" t="s">
        <v>487</v>
      </c>
      <c r="B100" s="34">
        <v>43549</v>
      </c>
      <c r="C100" s="9" t="s">
        <v>289</v>
      </c>
      <c r="D100" s="9" t="s">
        <v>364</v>
      </c>
      <c r="E100" s="9" t="s">
        <v>452</v>
      </c>
      <c r="F100" s="36">
        <v>30000</v>
      </c>
    </row>
    <row r="101" spans="1:6" ht="15">
      <c r="A101" s="33" t="s">
        <v>487</v>
      </c>
      <c r="B101" s="34">
        <v>43549</v>
      </c>
      <c r="C101" s="9" t="s">
        <v>289</v>
      </c>
      <c r="D101" s="9" t="s">
        <v>378</v>
      </c>
      <c r="E101" s="9" t="s">
        <v>453</v>
      </c>
      <c r="F101" s="36">
        <v>343000</v>
      </c>
    </row>
    <row r="102" spans="1:6" ht="15">
      <c r="A102" s="33" t="s">
        <v>487</v>
      </c>
      <c r="B102" s="34">
        <v>43549</v>
      </c>
      <c r="C102" s="9" t="s">
        <v>289</v>
      </c>
      <c r="D102" s="9" t="s">
        <v>379</v>
      </c>
      <c r="E102" s="9" t="s">
        <v>454</v>
      </c>
      <c r="F102" s="36">
        <v>110340</v>
      </c>
    </row>
    <row r="103" spans="1:6" ht="15">
      <c r="A103" s="33" t="s">
        <v>487</v>
      </c>
      <c r="B103" s="34">
        <v>43549</v>
      </c>
      <c r="C103" s="9" t="s">
        <v>289</v>
      </c>
      <c r="D103" s="9" t="s">
        <v>354</v>
      </c>
      <c r="E103" s="9" t="s">
        <v>455</v>
      </c>
      <c r="F103" s="36">
        <v>2935056.27</v>
      </c>
    </row>
    <row r="104" spans="1:6" ht="15">
      <c r="A104" s="33" t="s">
        <v>487</v>
      </c>
      <c r="B104" s="34">
        <v>43549</v>
      </c>
      <c r="C104" s="9" t="s">
        <v>289</v>
      </c>
      <c r="D104" s="9" t="s">
        <v>380</v>
      </c>
      <c r="E104" s="9" t="s">
        <v>456</v>
      </c>
      <c r="F104" s="36">
        <v>542813.9</v>
      </c>
    </row>
    <row r="105" spans="1:6" ht="15">
      <c r="A105" s="33" t="s">
        <v>487</v>
      </c>
      <c r="B105" s="34">
        <v>43549</v>
      </c>
      <c r="C105" s="9" t="s">
        <v>289</v>
      </c>
      <c r="D105" s="9" t="s">
        <v>381</v>
      </c>
      <c r="E105" s="9" t="s">
        <v>457</v>
      </c>
      <c r="F105" s="36">
        <v>5150</v>
      </c>
    </row>
    <row r="106" spans="1:6" ht="15">
      <c r="A106" s="33" t="s">
        <v>487</v>
      </c>
      <c r="B106" s="34">
        <v>43549</v>
      </c>
      <c r="C106" s="9" t="s">
        <v>289</v>
      </c>
      <c r="D106" s="9" t="s">
        <v>375</v>
      </c>
      <c r="E106" s="9" t="s">
        <v>458</v>
      </c>
      <c r="F106" s="36">
        <v>8350</v>
      </c>
    </row>
    <row r="107" spans="1:6" ht="15">
      <c r="A107" s="33" t="s">
        <v>487</v>
      </c>
      <c r="B107" s="34">
        <v>43549</v>
      </c>
      <c r="C107" s="9" t="s">
        <v>289</v>
      </c>
      <c r="D107" s="9" t="s">
        <v>382</v>
      </c>
      <c r="E107" s="9" t="s">
        <v>459</v>
      </c>
      <c r="F107" s="36">
        <v>43750</v>
      </c>
    </row>
    <row r="108" spans="1:6" ht="15">
      <c r="A108" s="33" t="s">
        <v>487</v>
      </c>
      <c r="B108" s="34">
        <v>43549</v>
      </c>
      <c r="C108" s="9" t="s">
        <v>289</v>
      </c>
      <c r="D108" s="9" t="s">
        <v>383</v>
      </c>
      <c r="E108" s="9" t="s">
        <v>460</v>
      </c>
      <c r="F108" s="36">
        <v>79300</v>
      </c>
    </row>
    <row r="109" spans="1:6" ht="15">
      <c r="A109" s="33" t="s">
        <v>488</v>
      </c>
      <c r="B109" s="34">
        <v>43553</v>
      </c>
      <c r="C109" s="9" t="s">
        <v>289</v>
      </c>
      <c r="D109" s="9" t="s">
        <v>384</v>
      </c>
      <c r="E109" s="9" t="s">
        <v>461</v>
      </c>
      <c r="F109" s="36">
        <v>131627.72</v>
      </c>
    </row>
    <row r="110" spans="1:6" ht="15">
      <c r="A110" s="33" t="s">
        <v>488</v>
      </c>
      <c r="B110" s="34">
        <v>43553</v>
      </c>
      <c r="C110" s="9" t="s">
        <v>289</v>
      </c>
      <c r="D110" s="9" t="s">
        <v>384</v>
      </c>
      <c r="E110" s="9" t="s">
        <v>462</v>
      </c>
      <c r="F110" s="36">
        <v>36791.5</v>
      </c>
    </row>
    <row r="111" spans="1:6" ht="15">
      <c r="A111" s="33" t="s">
        <v>488</v>
      </c>
      <c r="B111" s="34">
        <v>43553</v>
      </c>
      <c r="C111" s="9" t="s">
        <v>289</v>
      </c>
      <c r="D111" s="9" t="s">
        <v>384</v>
      </c>
      <c r="E111" s="9" t="s">
        <v>463</v>
      </c>
      <c r="F111" s="36">
        <v>131627.72</v>
      </c>
    </row>
    <row r="112" spans="1:6" ht="15">
      <c r="A112" s="33" t="s">
        <v>488</v>
      </c>
      <c r="B112" s="34">
        <v>43553</v>
      </c>
      <c r="C112" s="9" t="s">
        <v>289</v>
      </c>
      <c r="D112" s="9" t="s">
        <v>384</v>
      </c>
      <c r="E112" s="9" t="s">
        <v>464</v>
      </c>
      <c r="F112" s="36">
        <v>36791.5</v>
      </c>
    </row>
    <row r="113" spans="1:6" ht="15">
      <c r="A113" s="33" t="s">
        <v>488</v>
      </c>
      <c r="B113" s="34">
        <v>43553</v>
      </c>
      <c r="C113" s="9" t="s">
        <v>289</v>
      </c>
      <c r="D113" s="9" t="s">
        <v>385</v>
      </c>
      <c r="E113" s="9" t="s">
        <v>465</v>
      </c>
      <c r="F113" s="36">
        <v>4869579.24</v>
      </c>
    </row>
    <row r="114" spans="1:6" ht="15">
      <c r="A114" s="33" t="s">
        <v>488</v>
      </c>
      <c r="B114" s="34">
        <v>43553</v>
      </c>
      <c r="C114" s="9" t="s">
        <v>289</v>
      </c>
      <c r="D114" s="9" t="s">
        <v>385</v>
      </c>
      <c r="E114" s="9" t="s">
        <v>466</v>
      </c>
      <c r="F114" s="36">
        <v>4869579.24</v>
      </c>
    </row>
    <row r="115" spans="1:6" ht="15">
      <c r="A115" s="33" t="s">
        <v>488</v>
      </c>
      <c r="B115" s="34">
        <v>43553</v>
      </c>
      <c r="C115" s="9" t="s">
        <v>289</v>
      </c>
      <c r="D115" s="9" t="s">
        <v>386</v>
      </c>
      <c r="E115" s="9" t="s">
        <v>467</v>
      </c>
      <c r="F115" s="36">
        <v>180930</v>
      </c>
    </row>
    <row r="116" spans="1:6" ht="15">
      <c r="A116" s="33" t="s">
        <v>488</v>
      </c>
      <c r="B116" s="34">
        <v>43553</v>
      </c>
      <c r="C116" s="9" t="s">
        <v>289</v>
      </c>
      <c r="D116" s="9" t="s">
        <v>386</v>
      </c>
      <c r="E116" s="9" t="s">
        <v>468</v>
      </c>
      <c r="F116" s="36">
        <v>183663</v>
      </c>
    </row>
    <row r="117" spans="1:6" ht="15">
      <c r="A117" s="33" t="s">
        <v>488</v>
      </c>
      <c r="B117" s="34">
        <v>43553</v>
      </c>
      <c r="C117" s="9" t="s">
        <v>289</v>
      </c>
      <c r="D117" s="9" t="s">
        <v>386</v>
      </c>
      <c r="E117" s="9" t="s">
        <v>469</v>
      </c>
      <c r="F117" s="36">
        <v>184935</v>
      </c>
    </row>
    <row r="118" spans="1:6" ht="15">
      <c r="A118" s="33" t="s">
        <v>488</v>
      </c>
      <c r="B118" s="34">
        <v>43553</v>
      </c>
      <c r="C118" s="9" t="s">
        <v>289</v>
      </c>
      <c r="D118" s="9" t="s">
        <v>387</v>
      </c>
      <c r="E118" s="9" t="s">
        <v>470</v>
      </c>
      <c r="F118" s="36">
        <v>10270</v>
      </c>
    </row>
    <row r="119" spans="1:6" ht="15">
      <c r="A119" s="33" t="s">
        <v>488</v>
      </c>
      <c r="B119" s="34">
        <v>43553</v>
      </c>
      <c r="C119" s="9" t="s">
        <v>289</v>
      </c>
      <c r="D119" s="9" t="s">
        <v>387</v>
      </c>
      <c r="E119" s="9" t="s">
        <v>471</v>
      </c>
      <c r="F119" s="36">
        <v>2923</v>
      </c>
    </row>
    <row r="120" spans="1:6" ht="15">
      <c r="A120" s="33" t="s">
        <v>488</v>
      </c>
      <c r="B120" s="34">
        <v>43553</v>
      </c>
      <c r="C120" s="9" t="s">
        <v>289</v>
      </c>
      <c r="D120" s="9" t="s">
        <v>387</v>
      </c>
      <c r="E120" s="9" t="s">
        <v>472</v>
      </c>
      <c r="F120" s="36">
        <v>1649751.6</v>
      </c>
    </row>
    <row r="121" spans="1:6" ht="15">
      <c r="A121" s="33" t="s">
        <v>488</v>
      </c>
      <c r="B121" s="34">
        <v>43553</v>
      </c>
      <c r="C121" s="9" t="s">
        <v>289</v>
      </c>
      <c r="D121" s="9" t="s">
        <v>387</v>
      </c>
      <c r="E121" s="9" t="s">
        <v>473</v>
      </c>
      <c r="F121" s="36">
        <v>7912</v>
      </c>
    </row>
    <row r="122" spans="1:6" ht="15">
      <c r="A122" s="33" t="s">
        <v>488</v>
      </c>
      <c r="B122" s="34">
        <v>43553</v>
      </c>
      <c r="C122" s="9" t="s">
        <v>289</v>
      </c>
      <c r="D122" s="9" t="s">
        <v>387</v>
      </c>
      <c r="E122" s="9" t="s">
        <v>474</v>
      </c>
      <c r="F122" s="36">
        <v>9875</v>
      </c>
    </row>
    <row r="123" spans="1:6" ht="15">
      <c r="A123" s="33" t="s">
        <v>488</v>
      </c>
      <c r="B123" s="34">
        <v>43553</v>
      </c>
      <c r="C123" s="9" t="s">
        <v>289</v>
      </c>
      <c r="D123" s="9" t="s">
        <v>366</v>
      </c>
      <c r="E123" s="9" t="s">
        <v>475</v>
      </c>
      <c r="F123" s="36">
        <v>3565584.67</v>
      </c>
    </row>
    <row r="124" spans="1:6" ht="15">
      <c r="A124" s="33" t="s">
        <v>488</v>
      </c>
      <c r="B124" s="34">
        <v>43553</v>
      </c>
      <c r="C124" s="9" t="s">
        <v>289</v>
      </c>
      <c r="D124" s="9" t="s">
        <v>366</v>
      </c>
      <c r="E124" s="9" t="s">
        <v>476</v>
      </c>
      <c r="F124" s="36">
        <v>388489.85</v>
      </c>
    </row>
    <row r="125" spans="1:6" ht="15">
      <c r="A125" s="33" t="s">
        <v>488</v>
      </c>
      <c r="B125" s="34">
        <v>43553</v>
      </c>
      <c r="C125" s="9" t="s">
        <v>289</v>
      </c>
      <c r="D125" s="9" t="s">
        <v>366</v>
      </c>
      <c r="E125" s="9" t="s">
        <v>477</v>
      </c>
      <c r="F125" s="36">
        <v>72012.6</v>
      </c>
    </row>
    <row r="126" spans="1:6" ht="15">
      <c r="A126" s="33" t="s">
        <v>488</v>
      </c>
      <c r="B126" s="34">
        <v>43553</v>
      </c>
      <c r="C126" s="9" t="s">
        <v>289</v>
      </c>
      <c r="D126" s="9" t="s">
        <v>305</v>
      </c>
      <c r="E126" s="9" t="s">
        <v>478</v>
      </c>
      <c r="F126" s="36">
        <v>7800</v>
      </c>
    </row>
    <row r="127" spans="1:6" ht="15">
      <c r="A127" s="33" t="s">
        <v>488</v>
      </c>
      <c r="B127" s="34">
        <v>43553</v>
      </c>
      <c r="C127" s="9" t="s">
        <v>289</v>
      </c>
      <c r="D127" s="9" t="s">
        <v>388</v>
      </c>
      <c r="E127" s="9" t="s">
        <v>479</v>
      </c>
      <c r="F127" s="36">
        <v>370000</v>
      </c>
    </row>
    <row r="128" spans="1:6" ht="15">
      <c r="A128" s="33" t="s">
        <v>488</v>
      </c>
      <c r="B128" s="34">
        <v>43553</v>
      </c>
      <c r="C128" s="9" t="s">
        <v>289</v>
      </c>
      <c r="D128" s="9" t="s">
        <v>359</v>
      </c>
      <c r="E128" s="9" t="s">
        <v>480</v>
      </c>
      <c r="F128" s="36">
        <v>202033.81</v>
      </c>
    </row>
    <row r="129" spans="1:6" ht="15">
      <c r="A129" s="33" t="s">
        <v>489</v>
      </c>
      <c r="B129" s="34">
        <v>43553</v>
      </c>
      <c r="C129" s="9" t="s">
        <v>289</v>
      </c>
      <c r="D129" s="9" t="s">
        <v>297</v>
      </c>
      <c r="E129" s="9" t="s">
        <v>389</v>
      </c>
      <c r="F129" s="36">
        <v>20650</v>
      </c>
    </row>
    <row r="130" spans="1:6" ht="15">
      <c r="A130" s="33" t="s">
        <v>489</v>
      </c>
      <c r="B130" s="34">
        <v>43553</v>
      </c>
      <c r="C130" s="9" t="s">
        <v>289</v>
      </c>
      <c r="D130" s="9" t="s">
        <v>297</v>
      </c>
      <c r="E130" s="9" t="s">
        <v>390</v>
      </c>
      <c r="F130" s="36">
        <v>8250</v>
      </c>
    </row>
    <row r="131" spans="1:6" ht="15">
      <c r="A131" s="33" t="s">
        <v>489</v>
      </c>
      <c r="B131" s="34">
        <v>43553</v>
      </c>
      <c r="C131" s="9" t="s">
        <v>289</v>
      </c>
      <c r="D131" s="9" t="s">
        <v>297</v>
      </c>
      <c r="E131" s="9" t="s">
        <v>391</v>
      </c>
      <c r="F131" s="36">
        <v>23000</v>
      </c>
    </row>
    <row r="132" spans="1:6" ht="15">
      <c r="A132" s="33" t="s">
        <v>489</v>
      </c>
      <c r="B132" s="34">
        <v>43553</v>
      </c>
      <c r="C132" s="9" t="s">
        <v>289</v>
      </c>
      <c r="D132" s="9" t="s">
        <v>297</v>
      </c>
      <c r="E132" s="9" t="s">
        <v>481</v>
      </c>
      <c r="F132" s="36">
        <v>138410</v>
      </c>
    </row>
    <row r="133" spans="1:6" ht="15">
      <c r="A133" s="33" t="s">
        <v>489</v>
      </c>
      <c r="B133" s="34">
        <v>43553</v>
      </c>
      <c r="C133" s="9" t="s">
        <v>289</v>
      </c>
      <c r="D133" s="9" t="s">
        <v>297</v>
      </c>
      <c r="E133" s="9" t="s">
        <v>392</v>
      </c>
      <c r="F133" s="36">
        <v>1477350</v>
      </c>
    </row>
    <row r="134" spans="1:6" ht="15">
      <c r="A134" s="33" t="s">
        <v>489</v>
      </c>
      <c r="B134" s="34">
        <v>43553</v>
      </c>
      <c r="C134" s="9" t="s">
        <v>289</v>
      </c>
      <c r="D134" s="9" t="s">
        <v>297</v>
      </c>
      <c r="E134" s="9" t="s">
        <v>393</v>
      </c>
      <c r="F134" s="36">
        <v>34326</v>
      </c>
    </row>
    <row r="135" spans="1:6" ht="15">
      <c r="A135" s="33" t="s">
        <v>489</v>
      </c>
      <c r="B135" s="34">
        <v>43553</v>
      </c>
      <c r="C135" s="9" t="s">
        <v>289</v>
      </c>
      <c r="D135" s="9" t="s">
        <v>297</v>
      </c>
      <c r="E135" s="9" t="s">
        <v>482</v>
      </c>
      <c r="F135" s="36">
        <v>25652</v>
      </c>
    </row>
    <row r="136" spans="1:6" ht="15">
      <c r="A136" s="33" t="s">
        <v>489</v>
      </c>
      <c r="B136" s="34">
        <v>43553</v>
      </c>
      <c r="C136" s="9" t="s">
        <v>289</v>
      </c>
      <c r="D136" s="9" t="s">
        <v>297</v>
      </c>
      <c r="E136" s="9" t="s">
        <v>394</v>
      </c>
      <c r="F136" s="36">
        <v>20480</v>
      </c>
    </row>
    <row r="137" spans="1:6" ht="15">
      <c r="A137" s="33" t="s">
        <v>489</v>
      </c>
      <c r="B137" s="34">
        <v>43553</v>
      </c>
      <c r="C137" s="9" t="s">
        <v>289</v>
      </c>
      <c r="D137" s="9" t="s">
        <v>297</v>
      </c>
      <c r="E137" s="9" t="s">
        <v>395</v>
      </c>
      <c r="F137" s="36">
        <v>39960.45</v>
      </c>
    </row>
    <row r="138" spans="1:6" ht="15">
      <c r="A138" s="33" t="s">
        <v>489</v>
      </c>
      <c r="B138" s="34">
        <v>43553</v>
      </c>
      <c r="C138" s="9" t="s">
        <v>289</v>
      </c>
      <c r="D138" s="9" t="s">
        <v>297</v>
      </c>
      <c r="E138" s="9" t="s">
        <v>396</v>
      </c>
      <c r="F138" s="36">
        <v>16500</v>
      </c>
    </row>
    <row r="139" spans="1:6" ht="15">
      <c r="A139" s="33" t="s">
        <v>489</v>
      </c>
      <c r="B139" s="34">
        <v>43553</v>
      </c>
      <c r="C139" s="9" t="s">
        <v>289</v>
      </c>
      <c r="D139" s="9" t="s">
        <v>297</v>
      </c>
      <c r="E139" s="9" t="s">
        <v>397</v>
      </c>
      <c r="F139" s="36">
        <v>1600</v>
      </c>
    </row>
    <row r="140" spans="1:6" ht="15">
      <c r="A140" s="33" t="s">
        <v>489</v>
      </c>
      <c r="B140" s="34">
        <v>43553</v>
      </c>
      <c r="C140" s="9" t="s">
        <v>289</v>
      </c>
      <c r="D140" s="9" t="s">
        <v>297</v>
      </c>
      <c r="E140" s="9" t="s">
        <v>398</v>
      </c>
      <c r="F140" s="36">
        <v>3495</v>
      </c>
    </row>
    <row r="141" spans="1:6" ht="15">
      <c r="A141" s="33" t="s">
        <v>489</v>
      </c>
      <c r="B141" s="34">
        <v>43553</v>
      </c>
      <c r="C141" s="9" t="s">
        <v>289</v>
      </c>
      <c r="D141" s="9" t="s">
        <v>297</v>
      </c>
      <c r="E141" s="9" t="s">
        <v>399</v>
      </c>
      <c r="F141" s="36">
        <v>4350</v>
      </c>
    </row>
    <row r="142" spans="1:6" ht="15">
      <c r="A142" s="33" t="s">
        <v>489</v>
      </c>
      <c r="B142" s="34">
        <v>43553</v>
      </c>
      <c r="C142" s="9" t="s">
        <v>289</v>
      </c>
      <c r="D142" s="9" t="s">
        <v>297</v>
      </c>
      <c r="E142" s="9" t="s">
        <v>400</v>
      </c>
      <c r="F142" s="36">
        <v>4865</v>
      </c>
    </row>
    <row r="143" spans="1:6" ht="15">
      <c r="A143" s="33" t="s">
        <v>489</v>
      </c>
      <c r="B143" s="34">
        <v>43553</v>
      </c>
      <c r="C143" s="9" t="s">
        <v>289</v>
      </c>
      <c r="D143" s="9" t="s">
        <v>297</v>
      </c>
      <c r="E143" s="9" t="s">
        <v>401</v>
      </c>
      <c r="F143" s="36">
        <v>5050</v>
      </c>
    </row>
    <row r="144" ht="15">
      <c r="F144" s="36"/>
    </row>
    <row r="145" ht="15">
      <c r="F145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cp:lastPrinted>2017-08-07T15:19:06Z</cp:lastPrinted>
  <dcterms:created xsi:type="dcterms:W3CDTF">2013-03-07T15:00:21Z</dcterms:created>
  <dcterms:modified xsi:type="dcterms:W3CDTF">2019-04-03T15:50:28Z</dcterms:modified>
  <cp:category/>
  <cp:version/>
  <cp:contentType/>
  <cp:contentStatus/>
</cp:coreProperties>
</file>