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35" windowWidth="15195" windowHeight="2970" activeTab="0"/>
  </bookViews>
  <sheets>
    <sheet name="EJECUCION PRESUP. ENERO" sheetId="1" r:id="rId1"/>
    <sheet name="DETALLE DE EJECUCION POR MES" sheetId="2" r:id="rId2"/>
    <sheet name="GASTOS MES DE ENERO" sheetId="3" r:id="rId3"/>
  </sheets>
  <definedNames>
    <definedName name="_xlnm.Print_Titles" localSheetId="0">'EJECUCION PRESUP. ENERO'!$4:$4</definedName>
  </definedNames>
  <calcPr fullCalcOnLoad="1"/>
</workbook>
</file>

<file path=xl/sharedStrings.xml><?xml version="1.0" encoding="utf-8"?>
<sst xmlns="http://schemas.openxmlformats.org/spreadsheetml/2006/main" count="1348" uniqueCount="652">
  <si>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</si>
  <si>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</si>
  <si>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</si>
  <si>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</si>
  <si>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</si>
  <si>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</si>
  <si>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</si>
  <si>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</si>
  <si>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</si>
  <si>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</si>
  <si>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</si>
  <si>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</si>
  <si>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</si>
  <si>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</si>
  <si>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</si>
  <si>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</si>
  <si>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</si>
  <si>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</si>
  <si>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</si>
  <si>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</si>
  <si>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</si>
  <si>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</si>
  <si>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</si>
  <si>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</si>
  <si>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</si>
  <si>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</si>
  <si>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</si>
  <si>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</si>
  <si>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</si>
  <si>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</si>
  <si>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</si>
  <si>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</si>
  <si>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</si>
  <si>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</si>
  <si>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</si>
  <si>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</si>
  <si>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</si>
  <si>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</si>
  <si>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</si>
  <si>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</si>
  <si>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</si>
  <si>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</si>
  <si>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</si>
  <si>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</si>
  <si>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</si>
  <si>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</si>
  <si>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</si>
  <si>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</si>
  <si>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</si>
  <si>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</si>
  <si>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</si>
  <si>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</si>
  <si>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</si>
  <si>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</si>
  <si>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</si>
  <si>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</si>
  <si>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</si>
  <si>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</si>
  <si>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</si>
  <si>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</si>
  <si>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</si>
  <si>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</si>
  <si>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</si>
  <si>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</si>
  <si>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</si>
  <si>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</si>
  <si>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</si>
  <si>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</si>
  <si>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</si>
  <si>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</si>
  <si>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</si>
  <si>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</si>
  <si>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</si>
  <si>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</si>
  <si>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</si>
  <si>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</si>
  <si>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</si>
  <si>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</si>
  <si>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</si>
  <si>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</si>
  <si>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</si>
  <si>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</si>
  <si>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</si>
  <si>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</si>
  <si>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</si>
  <si>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</si>
  <si>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</si>
  <si>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</si>
  <si>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</si>
  <si>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</si>
  <si>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</si>
  <si>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</si>
  <si>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</si>
  <si>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</si>
  <si>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</si>
  <si>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</si>
  <si>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</si>
  <si>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</si>
  <si>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</si>
  <si>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</si>
  <si>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</si>
  <si>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</si>
  <si>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</si>
  <si>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</si>
  <si>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</si>
  <si>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</si>
  <si>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</si>
  <si>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</si>
  <si>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</si>
  <si>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</si>
  <si>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</si>
  <si>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</si>
  <si>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</si>
  <si>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</si>
  <si>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</si>
  <si>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</si>
  <si>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</si>
  <si>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</si>
  <si>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</si>
  <si>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</si>
  <si>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</si>
  <si>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</si>
  <si>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</si>
  <si>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</si>
  <si>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</si>
  <si>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</si>
  <si>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</si>
  <si>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</si>
  <si>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</si>
  <si>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</si>
  <si>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</si>
  <si>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</si>
  <si>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</si>
  <si>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</si>
  <si>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</si>
  <si>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</si>
  <si>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</si>
  <si>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</si>
  <si>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</si>
  <si>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</si>
  <si>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</si>
  <si>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</si>
  <si>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</si>
  <si>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</si>
  <si>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</si>
  <si>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</si>
  <si>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</si>
  <si>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</si>
  <si>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</si>
  <si>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</si>
  <si>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</si>
  <si>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</si>
  <si>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</si>
  <si>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</si>
  <si>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</si>
  <si>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</si>
  <si>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</si>
  <si>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</si>
  <si>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</si>
  <si>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</si>
  <si>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</si>
  <si>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</si>
  <si>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</si>
  <si>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</si>
  <si>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</si>
  <si>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</si>
  <si>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</si>
  <si>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</si>
  <si>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</si>
  <si>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</si>
  <si>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</si>
  <si>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</si>
  <si>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</si>
  <si>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</si>
  <si>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</si>
  <si>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</si>
  <si>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</si>
  <si>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</si>
  <si>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</si>
  <si>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</si>
  <si>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</si>
  <si>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</si>
  <si>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</si>
  <si>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</si>
  <si>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</si>
  <si>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</si>
  <si>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</si>
  <si>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</si>
  <si>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</si>
  <si>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</si>
  <si>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</si>
  <si>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</si>
  <si>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</si>
  <si>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</si>
  <si>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</si>
  <si>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</si>
  <si>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</si>
  <si>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</si>
  <si>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</si>
  <si>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</si>
  <si>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</si>
  <si>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</si>
  <si>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</si>
  <si>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</si>
  <si>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</si>
  <si>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</si>
  <si>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</si>
  <si>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</si>
  <si>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</si>
  <si>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</si>
  <si>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</si>
  <si>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</si>
  <si>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</si>
  <si>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</si>
  <si>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</si>
  <si>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</si>
  <si>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</si>
  <si>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</si>
  <si>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</si>
  <si>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</si>
  <si>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</si>
  <si>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</si>
  <si>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</si>
  <si>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</si>
  <si>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</si>
  <si>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</si>
  <si>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</si>
  <si>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</si>
  <si>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</si>
  <si>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</si>
  <si>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</si>
  <si>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</si>
  <si>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</si>
  <si>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</si>
  <si>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</si>
  <si>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</si>
  <si>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</si>
  <si>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</si>
  <si>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</si>
  <si>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</si>
  <si>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</si>
  <si>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</si>
  <si>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</si>
  <si>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</si>
  <si>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</si>
  <si>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</si>
  <si>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</si>
  <si>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</si>
  <si>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</si>
  <si>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</si>
  <si>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</si>
  <si>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</si>
  <si>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</si>
  <si>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</si>
  <si>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</si>
  <si>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</si>
  <si>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</si>
  <si>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</si>
  <si>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</si>
  <si>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</si>
  <si>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</si>
  <si>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</si>
  <si>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</si>
  <si>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</si>
  <si>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</si>
  <si>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</si>
  <si>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</si>
  <si>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</si>
  <si>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</si>
  <si>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</si>
  <si>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</si>
  <si>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</si>
  <si>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</si>
  <si>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</si>
  <si>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</si>
  <si>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</si>
  <si>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</si>
  <si>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</si>
  <si>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</si>
  <si>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</si>
  <si>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</si>
  <si>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Servicios Médicos y de Laboratorio</t>
  </si>
  <si>
    <t>INSTALACIONES</t>
  </si>
  <si>
    <t>Servcios en Ciencias Económicas y Sociales</t>
  </si>
  <si>
    <t xml:space="preserve"> -     </t>
  </si>
  <si>
    <t>TRANSFERENCIAS AL EXTERIOR</t>
  </si>
  <si>
    <t>TRANSFERENCIAS CORRIENTES  A ORGANISMOS INTERNACIONALES</t>
  </si>
  <si>
    <t>DEFENSORIA DE LOS HABITANTES</t>
  </si>
  <si>
    <t>Presupuesto Ordinario</t>
  </si>
  <si>
    <t>PRESUPUESTO ORDINARIO</t>
  </si>
  <si>
    <t>BANCO NACIONAL DE COSTA RICA</t>
  </si>
  <si>
    <t>Recarga Automática Tarjeta Quick Pass</t>
  </si>
  <si>
    <t>MARVIN GERARDO ALPIZAR BLANCO</t>
  </si>
  <si>
    <t>INSTITUTO COSTARRICENSE DE ELECTRICIDAD</t>
  </si>
  <si>
    <t>CAJA COSTARRICENSE DEL SEGURO SOCIAL</t>
  </si>
  <si>
    <t>RADIOGRAFICA COSTARRICENSE S A</t>
  </si>
  <si>
    <t>MINISTERIO DE HACIENDA</t>
  </si>
  <si>
    <t>SERVICIOS NITIDOS PROFESIONALES (SNP) S A</t>
  </si>
  <si>
    <t>CORREOS DE COSTA RICA S A</t>
  </si>
  <si>
    <t>COMPAÑIA NACIONAL DE FUERZA Y LUZ S A</t>
  </si>
  <si>
    <t>COOPERATIVA DE ELECTRIFICACION RURAL DE SAN CARLOS</t>
  </si>
  <si>
    <t>UNION DE TRABAJADORES AGROINDUSTRIALES DEL CANTON</t>
  </si>
  <si>
    <t xml:space="preserve">KAREN ROMÁN GUERRERO </t>
  </si>
  <si>
    <t xml:space="preserve">Luis Gmo.Quesada García </t>
  </si>
  <si>
    <t>SOAGUI S A</t>
  </si>
  <si>
    <t>SISTEMS ENTERPRISE COSTA RICA S. A.</t>
  </si>
  <si>
    <t>IMPRESOS LA CONSTANCIA S. A.</t>
  </si>
  <si>
    <t>COMERCIALIZADORA A T DEL SUR S A</t>
  </si>
  <si>
    <t>TELERAD TELECOMUNICACIONES RADIODIGITALES S A</t>
  </si>
  <si>
    <t>NAVEGACION SATELITAL DE COSTA RICA S. A.</t>
  </si>
  <si>
    <t>Kenneth Agüero Santos</t>
  </si>
  <si>
    <t>VIVIAN MEDINA JIMENEZ</t>
  </si>
  <si>
    <t>FUNDACION DE LA UNIVERSIDAD DE COSTA RICA PARA LA</t>
  </si>
  <si>
    <t>LED VERDE COSTA RICA S. A.</t>
  </si>
  <si>
    <t>COMERCIALIZADORA S Y G INTERNACIONAL S A</t>
  </si>
  <si>
    <t>ACCESOS AUTOMATICOS S A</t>
  </si>
  <si>
    <t>SOLUCIONES EN REPUESTOS S. A.</t>
  </si>
  <si>
    <t>JORGE ENRIQUE ALFARO ZU\IGA</t>
  </si>
  <si>
    <t>DISTRIBUIDORA RAMIREZ Y CASTILLO S A</t>
  </si>
  <si>
    <t>TALLER MECANICO FONSECA HERMANOS S A</t>
  </si>
  <si>
    <t>LA GOVETA S A</t>
  </si>
  <si>
    <t>PROVEEDURIA GLOBAL GABA S. A.</t>
  </si>
  <si>
    <t>C V TRES CONSULTORES Y ASOCIADOS SOCIEDAD ANONIMA</t>
  </si>
  <si>
    <t>INSTITUTO NACIONAL DE SEGUROS</t>
  </si>
  <si>
    <t>AL 31 DE ENERO DEL 2019</t>
  </si>
  <si>
    <t xml:space="preserve">DECRETO </t>
  </si>
  <si>
    <t>DECRETO DPGN PRESUP. EXTRAORD.</t>
  </si>
  <si>
    <t>CARGOS POR MES PROGRAMA 808 DEFENSORIA DE LOS HABITANTES-2019</t>
  </si>
  <si>
    <t>TOTAL PRESUPUESTO ORDINARIO  2019</t>
  </si>
  <si>
    <t>FRANCISCO VEGA BADILLA</t>
  </si>
  <si>
    <t>CONTABILIDAD</t>
  </si>
  <si>
    <t>PRESUPUESTO</t>
  </si>
  <si>
    <t>TOTAL INGRESOS RECIBIDOS AL 31 DE  ENERO DEL 2019</t>
  </si>
  <si>
    <t>Informe de Gastos mes de ENERO 2019</t>
  </si>
  <si>
    <t>TRANSF. BANCOS 2345596</t>
  </si>
  <si>
    <t>TRANSF. BANCOS 29673387</t>
  </si>
  <si>
    <t>Rebeca Gallardo Barquero</t>
  </si>
  <si>
    <t>ADELANTO GIRA A LIMÓN Y CAHUITA, PROCESO DE REDES DE USUARIOS DE LOS SERV. PUBLICOS</t>
  </si>
  <si>
    <t>TRANSF. BANCOS 29672621</t>
  </si>
  <si>
    <t xml:space="preserve">Hannia Silesky Jiménez </t>
  </si>
  <si>
    <t>TRANSF. BANCOS 29671964</t>
  </si>
  <si>
    <t>Ana Lorena Montero Badilla</t>
  </si>
  <si>
    <t>TRANSF. BANCOS 6214</t>
  </si>
  <si>
    <t>REINTEGRO FONDO DE PROVEEDURÌA NUMERO 1349</t>
  </si>
  <si>
    <t>TRANSF. BANCOS 6215</t>
  </si>
  <si>
    <t>FONDO GENERAL-DHR *Dev.Ampl.Prov.</t>
  </si>
  <si>
    <t>TRANSF. BANCOS 20210146</t>
  </si>
  <si>
    <t>Transf. SRHN-1347-18 C.Ch.-SCarlos(1765)</t>
  </si>
  <si>
    <t>TRANSF. BANCOS 20209130</t>
  </si>
  <si>
    <t xml:space="preserve">Yancy Mora González </t>
  </si>
  <si>
    <t>PAGO DE GIRA A SAN JOSE REUNION MENSUAL JEFATURAS</t>
  </si>
  <si>
    <t>TRANSF. BANCOS 20208695</t>
  </si>
  <si>
    <t xml:space="preserve">Laura Fernández Díaz </t>
  </si>
  <si>
    <t>PAGO DE GIRA A SANTA CRUZ TAMARINDO ACTIVIDAD III EDICION DIBUJANDO SONRRISAS, LIQ. GV-660</t>
  </si>
  <si>
    <t>TRANSF. BANCOS 20209568</t>
  </si>
  <si>
    <t>PAGO DE GIRA A SAN JOSÉ CONVOCATORIA CONCURSO INTERNO, LIQ. GV-663 Y GT-064</t>
  </si>
  <si>
    <t>TRANSF. BANCOS 6216</t>
  </si>
  <si>
    <t>VÍCTOR ROJAS GONZÁLEZ</t>
  </si>
  <si>
    <t>PAGO DE GIRA REALIZADA A SAN JOSÉ REUNION MENSUAL DE JEFATURAS</t>
  </si>
  <si>
    <t>TRANSF. BANCOS 20523664</t>
  </si>
  <si>
    <t>Marvin Fernández Ramírez -Adel.Limón(1767)</t>
  </si>
  <si>
    <t>ADELANTO GIRA A LIMÓN TRASLADO SR. WALTER MEZA</t>
  </si>
  <si>
    <t>TRANSF. BANCOS 20623619</t>
  </si>
  <si>
    <t>PAGO DE GIRA REALIZADA A LIMÓN Y CAHUITA TRASLADO FUNCIONARIOS DE PROMOCION</t>
  </si>
  <si>
    <t>TRANSF. BANCOS 6217</t>
  </si>
  <si>
    <t>REINTEGRO FONDO DE PROVEEDURÌA NUMERO 1350</t>
  </si>
  <si>
    <t>TRANSF. BANCOS 20623997</t>
  </si>
  <si>
    <t xml:space="preserve">Marvin Gdo.Alpízar Blanco </t>
  </si>
  <si>
    <t>TRANSF. BANCOS 21145746</t>
  </si>
  <si>
    <t>Transf. SRA-1351-18 C.Chica-Limón(1772)</t>
  </si>
  <si>
    <t>TRANSF. BANCOS 21145027</t>
  </si>
  <si>
    <t>Walter Meza Dall'Anese -Limón(1770)</t>
  </si>
  <si>
    <t>PAGO DE GIRA REALIZADA A LIMÓN, REUNION SEDE REGIONAL, LIQ. GV-013</t>
  </si>
  <si>
    <t>TRANSF. BANCOS 21145247</t>
  </si>
  <si>
    <t>Juan José Arroyo Sánchez</t>
  </si>
  <si>
    <t>PAGO DE GIRA REALIZADA A QUEPOS, INSPECCION EXPEDIENTE 279849-2019SI</t>
  </si>
  <si>
    <t>SPMPO-126-2018 CTA #TRANF.CTES</t>
  </si>
  <si>
    <t>Defensoría Habitantes, SPMPO Nº126, Reintegro Fdo.Trabajo-2018 DHR  Res.100085 ¢27,325 y Res.100096 ¢66,570  Reg.103-808-10101</t>
  </si>
  <si>
    <t>Defensoría Habitantes, SPMPO Nº126, Reintegro Fdo.Trabajo-2018 DHR  Res.100117  Reg.103-808-10203</t>
  </si>
  <si>
    <t>Defensoría Habitantes, SPMPO Nº126, Reintegro Fdo.Trabajo-2018 DHR  Res.100097  Reg.103-808-10303</t>
  </si>
  <si>
    <t>Defensoría Habitantes, SPMPO Nº126, Reintegro Fdo.Trabajo-2018 DHR  Res.100088  Reg.103-808-10304</t>
  </si>
  <si>
    <t>Defensoría Habitantes, SPMPO Nº126, Reintegro Fdo.Trabajo-2018 DHR  Res.100098  Reg.103-808-10306</t>
  </si>
  <si>
    <t>Defensoría Habitantes, SPMPO Nº126, Reintegro Fdo.Trabajo-2018 DHR  Res.100072 ¢51,758 y Res.100099 ¢48,158  Reg.103-808-10406</t>
  </si>
  <si>
    <t>Defensoría Habitantes, SPMPO Nº126, Reintegro Fdo.Trabajo-2018 DHR  Res.100073  Reg.103-808-10499</t>
  </si>
  <si>
    <t>Defensoría Habitantes, SPMPO Nº126, Reintegro Fdo.Trabajo-2018 DHR  Res.100074 ¢950 y Res.100100 ¢354,065  Reg.103-808-10501</t>
  </si>
  <si>
    <t>Defensoría Habitantes, SPMPO Nº126, Reintegro Fdo.Trabajo-2018 DHR  Res.100086  Reg.103-808-10502</t>
  </si>
  <si>
    <t>Defensoría Habitantes, SPMPO Nº126, Reintegro Fdo.Trabajo-2018 DHR  Res.100030 ¢312,631.32 y Res.100101 ¢28,970.43  Reg.103-808-10504</t>
  </si>
  <si>
    <t>Defensoría Habitantes, SPMPO Nº126, Reintegro Fdo.Trabajo-2018 DHR  Res.100089  Reg.103-808-10701</t>
  </si>
  <si>
    <t>Defensoría Habitantes, SPMPO Nº126, Reintegro Fdo.Trabajo-2018 DHR  Res.100032 ¢46,050 y Res.100103 ¢66,825  Reg.103-808-10702</t>
  </si>
  <si>
    <t>Defensoría Habitantes, SPMPO Nº126, Reintegro Fdo.Trabajo-2018 DHR  Res.100064 ¢45,000 y Res.100104 ¢5,000  Reg.103-808-10801</t>
  </si>
  <si>
    <t>Defensoría Habitantes, SPMPO Nº126, Reintegro Fdo.Trabajo-2018 DHR  Res.100033 ¢4,585 y Res.100105 ¢44,915  Reg.103-808-10805</t>
  </si>
  <si>
    <t>Defensoría Habitantes, SPMPO Nº126, Reintegro Fdo.Trabajo-2018 DHR  Res.100079 ¢29,056 y Res.100106 ¢38,359.23  Reg.103-808-20101</t>
  </si>
  <si>
    <t>Defensoría Habitantes, SPMPO Nº126, Reintegro Fdo.Trabajo-2018 DHR  Res.100090  Reg.103-808-20104</t>
  </si>
  <si>
    <t>Defensoría Habitantes, SPMPO Nº126, Reintegro Fdo.Trabajo-2018 DHR  Res.100053  Reg.103-808-20199</t>
  </si>
  <si>
    <t>Defensoría Habitantes, SPMPO Nº126, Reintegro Fdo.Trabajo-2018 DHR  Res.100107  Reg.103-808-20202</t>
  </si>
  <si>
    <t>Defensoría Habitantes, SPMPO Nº126, Reintegro Fdo.Trabajo-2018 DHR  Res.100078 ¢7,258.40 y Res.100108 ¢27,638.20  Reg.103-808-20203</t>
  </si>
  <si>
    <t>Defensoría Habitantes, SPMPO Nº126, Reintegro Fdo.Trabajo-2018 DHR  Res.100091  Reg.103-808-20301</t>
  </si>
  <si>
    <t>Defensoría Habitantes, SPMPO Nº126, Reintegro Fdo.Trabajo-2018 DHR  Res.100055 ¢6,144.70 y Res.100110 ¢41,255.29  Reg.103-808-20304</t>
  </si>
  <si>
    <t>Defensoría Habitantes, SPMPO Nº126, Reintegro Fdo.Trabajo-2018 DHR  Res.100059  Reg.103-808-20306</t>
  </si>
  <si>
    <t>Defensoría Habitantes, SPMPO Nº126, Reintegro Fdo.Trabajo-2018 DHR  Res.100038 ¢2,100.52 y Res.100111 ¢46,299.48  Reg.103-808-20399</t>
  </si>
  <si>
    <t>Defensoría Habitantes, SPMPO Nº126, Reintegro Fdo.Trabajo-2018 DHR  Res.100092  Reg.103-808-20402</t>
  </si>
  <si>
    <t>Defensoría Habitantes, SPMPO Nº126, Reintegro Fdo.Trabajo-2018 DHR  Res.100079  Reg.103-808-29901</t>
  </si>
  <si>
    <t>Defensoría Habitantes, SPMPO Nº126, Reintegro Fdo.Trabajo-2018 DHR  Res.100061  Reg.103-808-29903</t>
  </si>
  <si>
    <t>Defensoría Habitantes, SPMPO Nº126, Reintegro Fdo.Trabajo-2018 DHR  Res.100093  Reg.103-808-29904</t>
  </si>
  <si>
    <t>Defensoría Habitantes, SPMPO Nº126, Reintegro Fdo.Trabajo-2018 DHR  Res.100041  Reg.103-808-29905</t>
  </si>
  <si>
    <t>Defensoría Habitantes, SPMPO Nº126, Reintegro Fdo.Trabajo-2018 DHR  Res.100080 ¢2,239.20 y Res.100109 ¢140,496.07  Reg.103-808-29999</t>
  </si>
  <si>
    <t>SPMPO-128-2018 CTA #TRANF.CTES</t>
  </si>
  <si>
    <t>Defensoría Habitantes, SPMPO N°128, Alquiler Estacionam. DH-32 Ofic.Reg.Liberia DIC-18  Fact.Gob.643-18  OP.15058/SP.200123  Reg.103-808-10101</t>
  </si>
  <si>
    <t>Defensoría Habitantes, SPMPO N°128, Alquiler Local Ofic.Reg.P.Z. DIC-18  Fact.Gob.651-18   OP.15062/SP.200123  Reg.103-808-10101 ¢480,953 (2%Ret.¢9,619.05)</t>
  </si>
  <si>
    <t>Defensoría Habitantes, SPMPO N°128, Alquiler Local Ofic.Reg.Cdad.Neilly 28/11/18-28/12/18  Fact.Gob.653-18  OP.15059/SP.200123  Reg.103-808-10101 ¢728,108.70 (2%Ret.¢14,562.15)</t>
  </si>
  <si>
    <t>ASOCIACION SOLIDARISTA DE FUNCIONARIOS Y FUNCIONAR</t>
  </si>
  <si>
    <t>Defensoría Habitantes, SPMPO N°128, Pago 5% Aporte Patronal NOV-2018  Fact.Gob.655-18  Res.100908 ¢7,788,696.82 y Res.100910 ¢3,981,138.33  Reg.103-808-00505</t>
  </si>
  <si>
    <t>INSTITUTO COSTARRICENSE DE ACUEDUCTOS Y ALCANTARIL</t>
  </si>
  <si>
    <t>Defensoría Habitantes, SPMPO N°128, Serv.AyA Ofic.Reg.Ptnas.09/11/18  Fact.Gob.657-18  OP.15082/SP.200155  Reg.103-808-10201</t>
  </si>
  <si>
    <t>Defensoría Habitantes, SPMPO N°128, Serv.AyA Ofic.Reg.C.Neilly 12/11/18  Fact.Gob.658-18  OP.15082/SP.200155  Reg.103-808-10201</t>
  </si>
  <si>
    <t>Defensoría Habitantes, SPMPO N°128, Serv.AyA Ofic.Ctl.DHR 15/11/18  Fact.Gob.659-18  OP.15082/SP.200155 ¢617,711 y OP.15090/SP.200209 ¢661,287  Reg.103-808-10201 ¢1,278,998 (2%Ret.¢25,579.95)</t>
  </si>
  <si>
    <t>Defensoría Habitantes, SPMPO N°128, Serv.AyA Ofic.Reg.Limón 01/11/18  Fact.Gob.660-18  OP.15082/SP.200155  Reg.103-808-10201</t>
  </si>
  <si>
    <t>Defensoría Habitantes, SPMPO N°128, Serv.AyA Ofic.Reg.Liberia 06/11/18  Fact.Gob.661-18  OP.15082/SP.200155  Reg.103-808-10201</t>
  </si>
  <si>
    <t>Defensoría Habitantes, SPMPO Nº128, Serv.Adm.Flotilla y Localizac.Satelital GPS 12-Dispositivos Rastreo y AccesoWeb NOV-18  Fact.Gob.696-18  OP.15078/SP.200033  Reg.103-808-10204</t>
  </si>
  <si>
    <t>MARIO FIGUEROA VILLALOBOS</t>
  </si>
  <si>
    <t>Defensoría Habitantes, SPMPO N°128, VIÁTICOS Pago Gira Cdad.Quesada 04/12/18  Res.100086  Reg.103-808-10502</t>
  </si>
  <si>
    <t>FERNANDO NG YIP</t>
  </si>
  <si>
    <t>Defensoría Habitantes, SPMPO N°128, SICOP 5x10amp. Enterogermina  Contrato043155/SP.200164  Reg.103-808-20102</t>
  </si>
  <si>
    <t>INVERSIONES FUNGLAI SOCIEDAD ANONIMA</t>
  </si>
  <si>
    <t>Defensoría Habitantes, SPMPO N°128, SICOP Yodo, Antifludes, Decatileno, etc.  Contrato043153/SP.200164  Reg.103-808-20102</t>
  </si>
  <si>
    <t>SISTEMAS CONTRA INCENDIOS OLPRA S. A.</t>
  </si>
  <si>
    <t>Defensoría Habitantes, SPMPO N°128, SICOP 6-Soporte Vertical p/Extintor  Contrato043146/SP.200202  Reg.103-808-29906</t>
  </si>
  <si>
    <t>Defensoría Habitantes, SPMPO N°128, SICOP Recarga de Extintores  Contrato046005/SP.200063  Reg.103-808-10406</t>
  </si>
  <si>
    <t>Defensoría Habitantes, SPMPO Nº128, SICOP 7-Silla Ergonómica Operativa Giratoria y 1-Silla Semiejecutiva SYG, Activos 6228 a 6235  Contrato043165/SP.200216  Reg.103-808-50104 ¢1,418,500 (2%Ret.¢28,370)</t>
  </si>
  <si>
    <t>Defensoría Habitantes, SPMPO Nº128, SICOP Mant.Sistema Gestión de Contenido Documental    Contrato043111/SP.200140  Reg.103-808-10405 ¢8,550,000 (2%Ret.¢171,000)</t>
  </si>
  <si>
    <t>Defensoría Habitantes, SPMPO Nº128, SICOP 24-Descansa Pies, Activos ??????  Contrato043164/SP.200216  Reg.103-808-50104 ¢568,800 (2%Ret.¢11,376)</t>
  </si>
  <si>
    <t>YIRE MEDICA H P S A</t>
  </si>
  <si>
    <t>Defensoría Habitantes, SPMPO Nº128, SICOP 10-Mascarilla p/Nebulizar, marca Care Fusión  Contrato043163/SP.200165  Reg.103-808-29902 ($12.90x¢601.60)</t>
  </si>
  <si>
    <t>TRANSGLOBAL MEDICAL S. A.</t>
  </si>
  <si>
    <t>Defensoría Habitantes, SPMPO Nº128, SICOP 12-Rollo Esparadrapo Blanco 5cmx5cm Silk Plast  Contrato043160/SP.200165  Reg.103-808-29902</t>
  </si>
  <si>
    <t>SERVICIO CARCOOL S A</t>
  </si>
  <si>
    <t>Defensoría Habitantes, SPMPO Nº128, SICOP Mant.yRep.EquipoTransporte  Contrato043167/SP.200131  Reg.103-808-10805</t>
  </si>
  <si>
    <t>Defensoría Habitantes, SPMPO Nº128, SICOP Serv.Correspondencia y Fax NOV-18  OP.15067/SP.200125  Reg.103-808-10203</t>
  </si>
  <si>
    <t>PURDY MOTOR S A</t>
  </si>
  <si>
    <t>Defensoría Habitantes, SPMPO Nº128, SICOP Mant.yRep.Vehículo BHG 296  Contrato043168/SP.200230  Reg.103-808-10805</t>
  </si>
  <si>
    <t>Defensoria Habitantes, SPMPO Nº128, SICOP Servicio Limpieza OCT-18  Contrato015072/SP.200128  Reg.103-808-10406 ¢2,994,955.37 (2%Ret.¢59,899.10)</t>
  </si>
  <si>
    <t>Defensoria Habitantes, SPMPO Nº128, SICOP Servicio Limpieza NOV-18  Contrato015072/SP.200128  Reg.103-808-10406 ¢2,994,955.37 (2%Ret.¢59,899.10)</t>
  </si>
  <si>
    <t>SPMPO-130-2018 CTA #TRANF.CTES</t>
  </si>
  <si>
    <t>Defensoría Habitantes, SPMPO Nº130, Reintegro Fdo.Trabajo-2018 DHR  Res.100096  Reg.103-808-10101</t>
  </si>
  <si>
    <t>Defensoría Habitantes, SPMPO Nº130, Reintegro Fdo.Trabajo-2018 DHR  Res.100117  Reg.103-808-10203</t>
  </si>
  <si>
    <t>Defensoría Habitantes, SPMPO Nº130, Reintegro Fdo.Trabajo-2018 DHR  Res.100099  Reg.103-808-10406</t>
  </si>
  <si>
    <t>Defensoría Habitantes, SPMPO Nº130, Reintegro Fdo.Trabajo-2018 DHR  Res.100100  Reg.103-808-10501</t>
  </si>
  <si>
    <t>Defensoría Habitantes, SPMPO Nº130, Reintegro Fdo.Trabajo-2018 DHR  Res.100086  Reg.103-808-10502</t>
  </si>
  <si>
    <t>Defensoría Habitantes, SPMPO Nº130, Reintegro Fdo.Trabajo-2018 DHR  Res.100103 ¢33,175 y Res.100118 ¢241,800  Reg.103-808-10702</t>
  </si>
  <si>
    <t>Defensoría Habitantes, SPMPO Nº130, Reintegro Fdo.Trabajo-2018 DHR  Res.100105  Reg.103-808-10805</t>
  </si>
  <si>
    <t>Defensoría Habitantes, SPMPO Nº130, Reintegro Fdo.Trabajo-2018 DHR  Res.100108  Reg.103-808-20203</t>
  </si>
  <si>
    <t>Defensoría Habitantes, SPMPO Nº130, Reintegro Fdo.Trabajo-2018 DHR  Res.100059 ¢3,957.50 y Res.100120 ¢23,442  Reg.103-808-20306</t>
  </si>
  <si>
    <t>Defensoría Habitantes, SPMPO Nº130, Reintegro Fdo.Trabajo-2018 DHR  Res.100092  Reg.103-808-20402</t>
  </si>
  <si>
    <t>Defensoría Habitantes, SPMPO Nº130, Reintegro Fdo.Trabajo-2018 DHR  Res.100079  Reg.103-808-29901</t>
  </si>
  <si>
    <t>Defensoría Habitantes, SPMPO Nº130, Reintegro Fdo.Trabajo-2018 DHR  Res.100121  Reg.103-808-29906</t>
  </si>
  <si>
    <t>Defensoría Habitantes, SPMPO Nº130, Reintegro Fdo.Trabajo-2018 DHR  Res.100109  Reg.103-808-29999</t>
  </si>
  <si>
    <t>ROBERTO DE PRADO LIZANO</t>
  </si>
  <si>
    <t>Defensoría Habitantes, SPMPO N°130, VIÁTICOS Pago Giras San José: 22,28/11/18 ¢8,350 c/u y 13,14/12/18 ¢39,800  Res.100086  Reg.103-808-10502</t>
  </si>
  <si>
    <t>LUIS GUILLERMO QUESADA GARCIA</t>
  </si>
  <si>
    <t>Defensoría Habitantes, SPMPO N°130, VIÁTICOS Pago Giras Varias: GV:613,623,626,638,646,655,656y658 LaCruz-Liberia, Limón, Ptnas, Sta.C-Tamarindo, SanCarlos  Res.100086  Reg.103-808-10502</t>
  </si>
  <si>
    <t>Defensoría Habitantes, SPMPO N°130, VIÁTICOS Pago Giras: SanJosé 21,22/11/18 ¢39,800, SanJosé-Nicoya 27,28,29/11/18 ¢65,700 y LaCruz 03/12/18 ¢8,350  Res.100086  Reg.103-808-10502</t>
  </si>
  <si>
    <t>Defensoría Habitantes, SPMPO N°130, VIÁTICOS Pago Gira SanJosé-Nicoya 27,28,29/11/18   Res.100100  Reg.103-808-10501</t>
  </si>
  <si>
    <t>FEDERICO MONGE AGUILAR</t>
  </si>
  <si>
    <t>Defensoría Habitantes, SPMPO N°130, VIÁTICOS Pago Giras Ptnas: 04,05/12/18 y 11,12/12/18 ¢42,650c/u  Res.100086  Reg.103-808-10502</t>
  </si>
  <si>
    <t>WALTER MEZA DALL ANESE</t>
  </si>
  <si>
    <t>Defensoría Habitantes, SPMPO N°130, VIÁTICOS Pago Gira PZ 11,12/12/18  Res.100086  Reg.103-808-10502</t>
  </si>
  <si>
    <t>JOSE MANUEL VASQUEZ HERNANDEZ</t>
  </si>
  <si>
    <t>Defensoría Habitantes, SPMPO N°130, VIÁTICOS Pago Gira Limón 12/12/18  Res.100086  Reg.103-808-10502</t>
  </si>
  <si>
    <t>KALINA ELENA QUIROS UMA\A</t>
  </si>
  <si>
    <t>NAZARETH MARIA CORREA RODRIGUEZ</t>
  </si>
  <si>
    <t>Defensoría Habitantes, SPMPO N°130, VIÁTICOS Pago Giras San José: 22/11/18 ¢8,350 y 14/12/18 ¢13,500  Res.100086  Reg.103-808-10502</t>
  </si>
  <si>
    <t>Defensoría Habitantes, SPMPO N°130, VIÁTICOS Pago Giras San José: 22/11/18 ¢2,465 y 14/12/18 ¢4,930  Res.100100  Reg.103-808-10501</t>
  </si>
  <si>
    <t>KATTIA RODRIGUEZ ARAICA</t>
  </si>
  <si>
    <t>Defensoría Habitantes, SPMPO N°130, VIÁTICOS Pago Gira Sta.Cruz-Tamarindo 12,13/12/18  Res.100086  Reg.103-808-10502</t>
  </si>
  <si>
    <t>GLADYS MERCEDES JIMENEZ ARIAS</t>
  </si>
  <si>
    <t>BERNARDITA MORA UMA\A</t>
  </si>
  <si>
    <t>REBECA GALLARDO BARQUERO</t>
  </si>
  <si>
    <t>HANNIA SILESKY JIMENEZ</t>
  </si>
  <si>
    <t>Defensoría Habitantes, SPMPO N°130, VIÁTICOS Pago Gira San José 13,14,15/12/18  Res.100086  Reg.103-808-10502</t>
  </si>
  <si>
    <t>ALEJANDRA MORA MORA</t>
  </si>
  <si>
    <t>Defensoría Habitantes, SPMPO N°130, VIÁTICOS Pago Gira Aeropto.Alajuela 17/12/18  Res.100086  Reg.103-808-10502</t>
  </si>
  <si>
    <t>JULIO HERNANDEZ RAMIREZ</t>
  </si>
  <si>
    <t>Defensoría Habitantes, SPMPO N°130, VIÁTICOS Pago Gira Limón 20/12/18  Res.100086  Reg.103-808-10502</t>
  </si>
  <si>
    <t>Defensoría Habitantes, SPMPO N°130, VIÁTICOS Pago Viaje Andorra, La Vella 17-24/11/18, Acdo.2185 14/11/18  Res.100101  Reg.103-808-10504</t>
  </si>
  <si>
    <t>Defensoría Habitantes, SPMPO N°130, VIÁTICOS Pago Taxi Aeropto.Alajuela, Viaje Andorra, La Vella 17-24/11/18, Acdo.2185 14/11/18  Res.100100  Reg.103-808-10501</t>
  </si>
  <si>
    <t>NATALIE ARAYA JACOME</t>
  </si>
  <si>
    <t>Defensoría Habitantes, SPMPO N°130, VIÁTICOS Pago Taxis DHR-CENDEIS-DHR 13/12/18 ¢2,800 y ¢3,950  Res.100100  Reg.103-808-10501</t>
  </si>
  <si>
    <t>PABLO FRANCISCO FERNANDEZ AGUILAR</t>
  </si>
  <si>
    <t>Defensoría Habitantes, SPMPO N°130, VIÁTICOS Pago Taxi Loudes de Montes de Oca-DHR 19/12/18  Res.100100  Reg.103-808-10501</t>
  </si>
  <si>
    <t>Defensoría Habitantes, SPMPO N°130, VIÁTICOS Pago Taxi Ministerio de Salud-DHR 13/12/18  Res.100100  Reg.103-808-10501</t>
  </si>
  <si>
    <t>SPMPO-131-2018 CTA #TRANF.CTES</t>
  </si>
  <si>
    <t>Defensoría Habitantes, SPMPO N°131, Pago 5% Aporte Patronal 1Q-DIC-2018  Fact.Gob.718-18  Res.100910  Reg.103-808-00505</t>
  </si>
  <si>
    <t>Defensoría Habitantes, SPMPO N°131, Serv.Tels NOV-18  Fact.Gob.719-18  OP.15092/SP.200210  Reg.103-808-10204 ¢3,494,604.82 (2%Ret.¢69,892.10)</t>
  </si>
  <si>
    <t>Defensoría Habitantes, SPMPO N°131, Serv.Tels NOV-18  Fact.Gob.720-18  OP.15092/SP.200210  Reg.103-808-10204 ¢412,656.31 (2%Ret.¢8,253.12)</t>
  </si>
  <si>
    <t>Defensoría Habitantes, SPMPO N°131, Serv.Tels NOV-18  Fact.Gob.721-18  OP.15092/SP.200210  Reg.103-808-10204 ¢61,951.35 (2%Ret.¢1,239.02)</t>
  </si>
  <si>
    <t>Defensoría Habitantes, SPMPO N°131, Serv.Telemáticos NOV-18  Fact.Gob.722-18  OP.15083/SP.200121  Reg.103-808-10204 ¢203,553.79 (2%Ret.¢4,040.77)</t>
  </si>
  <si>
    <t>Defensoría Habitantes, SPMPO N°131, Cobro Serv.Uso de la Plataforma MERLINK-SICOP NOV-18  Fact.Gob.723-18  OP.15094/SP.200212  Reg.103-808-10306 ¢333,514.30 (2%Ret.¢6,670.29)</t>
  </si>
  <si>
    <t>Defensoría Habitantes, SPMPO N°131, Reint.Gasto Membresías BN-Flota  Julio-18 a Oct-18 Compra Combustible Gasolina y Diesel Vehículos  Res.100119  Reg.103-808-10306</t>
  </si>
  <si>
    <t>FUMIGADORA COROIN CR S. A.</t>
  </si>
  <si>
    <t>Defensoría Habitantes, SPMPO N°131, SICOP Serv.Fumigación SedeReg.LIMÓN  Contrato043097/SP.200146  Reg.103-808-10499</t>
  </si>
  <si>
    <t>Defensoría Habitantes, SPMPO N°131, SICOP Serv.Fumigación SedeReg.PZ  Contrato043097/SP.200146  Reg.103-808-10499</t>
  </si>
  <si>
    <t>Defensoría Habitantes, SPMPO N°131, SICOP Serv.Fumigación SedeReg.CDAD.NEILLY  Contrato043097/SP.200146  Reg.103-808-10499</t>
  </si>
  <si>
    <t>Defensoría Habitantes, SPMPO N°131, SICOP Serv.Fumigación SedeReg.PTNAS.  Contrato043097/SP.200146  Reg.103-808-10499</t>
  </si>
  <si>
    <t>Defensoría Habitantes, SPMPO N°131, SICOP Serv.Fumigación SedeCtl.DHR  Contrato043097/SP.200146  Reg.103-808-10499</t>
  </si>
  <si>
    <t>Defensoría Habitantes, SPMPO N°131, SICOP Serv.Fumigación SedeReg.SAN CARLOS  Contrato043097/SP.200146  Reg.103-808-10499</t>
  </si>
  <si>
    <t>Defensoría Habitantes, SPMPO N°131, SICOP Serv.Fumigación SedeReg.LIBERIA  Contrato043097/SP.200146  Reg.103-808-10499</t>
  </si>
  <si>
    <t>SONDA TECNOLOGIAS DE INFORMACION DE C.R. S.A.</t>
  </si>
  <si>
    <t>Defensoría Habitantes, SPMPO Nº131, SICOP Serv.Apoyo Especializado p/Migración Servidores Data Center  Contrato043077/SP.200130  Reg.103-808-10499 ¢5,381,838.20 (2%Ret.¢107,636.74) ($9,308.24x¢578.18)</t>
  </si>
  <si>
    <t>ELMEC S A</t>
  </si>
  <si>
    <t>Defensoría Habitantes, SPMPO N°131, SICOP Serv.Mant.Prev.Transformador Trifásico Tipo Pedestal RYMEL 500KVAR  Contrato043128/SP.200189  Reg.103-808-10804 ¢1,898,237.30 (2%Ret.¢37,964.74 ($3,155X¢601.66)</t>
  </si>
  <si>
    <t>Defensoría Habitantes, SPMPO N°131, SICOP Serv.Evaluación Condic.Estructural Tanques de Concreto p/Almac.de Agua  Contrato043117/SP.200178  Reg.103-808-10499 ¢3,211,000 (2%Ret.¢64,220)</t>
  </si>
  <si>
    <t>INTELIGENCIA COMERCIAL GRUPO INCO LTDA.</t>
  </si>
  <si>
    <t>Defensoría Habitantes, SPMPO N°131, SICOP Suscripción Licencia Open Data  Contrato045009/SP.200175  Reg.103-808-59903 ¢2,176,000 (2%Ret.¢43,520)</t>
  </si>
  <si>
    <t>DELOITTE &amp; TOUCHE SOCIEDAD ANONIMA</t>
  </si>
  <si>
    <t>Defensoría Habitantes, SPMPO N°131, SICOP Serv.Prof.Evaluación y Análisis Riesgo de la Seguridad de la Información de la DHR  Contrato047003/SP.200163  Reg.103-808-10405 ¢5,950,000 (2%Ret.¢119,000)</t>
  </si>
  <si>
    <t>BUSINESS INTELLIGENCE CONSULTORES S. A.</t>
  </si>
  <si>
    <t>Defensoría Habitantes, SPMPO N°131, SICOP Licencia IBM-SPSS Statistics 25 en español, módulo Base  Contrato043336/SP.200174  Reg.103-808-59903 ¢1,980,514.30 (2%Ret.¢39,610.28) ($3,291.75x¢601.66)</t>
  </si>
  <si>
    <t>GRUPO DANDO COSTA RICA S A</t>
  </si>
  <si>
    <t>Defensoría Habitantes, SPMPO N°131, SICOP Estudio Clima Organizacional 2018  Contrato047002/SP.200169  Reg.103-808-10404 ¢3,500,000 (2%Ret.¢70,000)</t>
  </si>
  <si>
    <t>GONZALEZ Y MARIN CONSTRUCTORA Y REMODELADORA S. A.</t>
  </si>
  <si>
    <t>Defensoría Habitantes, SPMPO Nº131, SICOP Serv.Gral.Construcción Infraestructura Interna y Externa  Contrato043152/SP.200195  Reg.103-808-10801 ¢9,390,500 (2%Ret.¢187,810)</t>
  </si>
  <si>
    <t>SPMPO-132-2018 CTA #TRANF.CTES</t>
  </si>
  <si>
    <t>CAROLINA CARAZO MOHS</t>
  </si>
  <si>
    <t>Defensoría Habitantes, SPMPO Nº132, Alquiler Local Ofic.Reg.Limón NOV-18 Fact.Gob.745-18  OP.15057/SP.200123  Reg.103-808-10101 ¢770,000 (2%Ret.¢15,400)</t>
  </si>
  <si>
    <t>Defensoria Habitantes, SPMPO N°132, SICOP Alquiler Local Ofic.Reg.Ptnas 23/11/18-22/12/18  Contrato015061/SP.200123  Reg.103-808-10101</t>
  </si>
  <si>
    <t>SERVICIO DE MONITOREO ELECTRONICO ALFA SOCIEDAD AN</t>
  </si>
  <si>
    <t>Defensoría Habitantes, SPMPO N°132, SICOP Serv.Monitoreo Alarma y Resp.Armada Ofics.Regs. Limón, Ptnas, Liberia y PZ OCT-18  OP.15073/SP.200128  Reg.103-808-10406</t>
  </si>
  <si>
    <t>Defensoría Habitantes, SPMPO N°132, SICOP Serv.Monitoreo Alarma y Resp.Armada Ofic.Reg. San Carlos OCT-18  OP.15073/SP.200128  Reg.103-808-10406</t>
  </si>
  <si>
    <t>SEGURIDAD Y VIGILANCIA SEVIN LIMITADA</t>
  </si>
  <si>
    <t>Defensoria Habitantes, SPMPO Nº132, SICOP Servicio Seguridad y Vigilancia NOV-18  Contrato015071/SP.200128  Reg.103-808-10406 ¢4,968,958.40 (2%Ret.¢99,379.17)</t>
  </si>
  <si>
    <t>Defensoría Habitantes, SPMPO Nº132, Variac.Póliza Automóviles 01-17-AUM-56-32 20/11/2018-28/01/2019  Fact.Gob.700-18  OP.15098/SP.200232  Reg.103-808-10601 ¢203,676 (2%Ret.¢4,073.50)</t>
  </si>
  <si>
    <t>MEI R L J LIBERIA SOCIEDAD ANONIMA</t>
  </si>
  <si>
    <t>Defensoría Habitantes, SPMPO N°132, Alquiler Local Ofic.Reg.Liberia DIC-18  Fact.Gob.742-18   OP.15060/SP.200123 ¢793,135.75 y OP.15096/SP.200225 ¢32,868.50  Reg.103-808-10101 ¢826,004.25 (2%Ret.¢16,520.09)</t>
  </si>
  <si>
    <t>Defensoría Habitantes, SPMPO N°132, SICOP Serv.Limpieza Oficinas DHR DIC-18  OP.15072/SP.200128 y OP.15097/SP.200238  Reg.103-808-10406 ¢2,994,955.37 (2%Ret.¢59,899.10)</t>
  </si>
  <si>
    <t>CONTROLES VIDEO TECNICOS DE COSTA RICA S A</t>
  </si>
  <si>
    <t>Defensoría Habitantes, SPMPO Nº132, SICOP Serv.Monitoreo Noticias DIC-18  OP.15074/SP.200129  Reg.103-808-10499</t>
  </si>
  <si>
    <t>Defensoría Habitantes, SPMPO N°132, SICOP Serv.Monitoreo Alarma y Resp.Armada Ofics.Regs. Limón, Ptnas, Liberia y PZ DIC-18  OP.15073/SP.200128  Reg.103-808-10406</t>
  </si>
  <si>
    <t>Defensoría Habitantes, SPMPO N°132, SICOP Serv.Monitoreo Alarma y Resp.Armada Ofic.Reg. San Carlos DIC-18  OP.15073/SP.200128  Reg.103-808-10406</t>
  </si>
  <si>
    <t>Defensoria Habitantes, SPMPO Nº132, SICOP Servicio Seguridad y Vigilancia DIC-18  Contrato015071/SP.200128  Reg.103-808-10406 ¢4,968,958.40 (2%Ret.¢99,379.17)</t>
  </si>
  <si>
    <t>EQUIPOS E INSTALACIONES ELECTROMECANICAS EQUILSA L</t>
  </si>
  <si>
    <t>Defensoria Habitantes, SPMPO N°132, SICOP Mant.Prev.Sist.Fijo de Supresión de Incendios DIC-2018 ENE-FEB 2019  Contrato015042/SP.200092  Reg.103-808-10804 ¢493,750 (2%Ret.¢9,875)</t>
  </si>
  <si>
    <t>Defensoría Habitantes, SPMPO N°132, Compra Combustible Gasolina y Diesel: Vehículos y Planta Eléctrica  OP.15103/SP.200244  Reg.103-808-20101</t>
  </si>
  <si>
    <t>SPMPO-133-2018 CTA #TRANF.CTES</t>
  </si>
  <si>
    <t>INSTITUTO CREATIVO DEL ESTE S A</t>
  </si>
  <si>
    <t>Defensoria Habitantes, SPMPO N°135, Curso "Diseño de Jardines" 10,17,24-Nov-2018 y 01,08-15-Dic-2018 participante Mario Navarro Rojas  Fact.Gob.716-18  OP.15088/SP.200186  Reg.103-808-10701</t>
  </si>
  <si>
    <t>Defensoría Habitantes, SPMPO Nº133, Reintegro Fdo.Trabajo-2018 DHR  Res.100096  Reg.103-808-10101</t>
  </si>
  <si>
    <t>Defensoría Habitantes, SPMPO Nº133, Reintegro Fdo.Trabajo-2018 DHR  Res.100122  Reg.103-808-10303</t>
  </si>
  <si>
    <t>Defensoría Habitantes, SPMPO Nº133, Reintegro Fdo.Trabajo-2018 DHR  Res.100099  Reg.103-808-10406</t>
  </si>
  <si>
    <t>Defensoría Habitantes, SPMPO Nº133, Reintegro Fdo.Trabajo-2018 DHR  Res.100086  Reg.103-808-10502</t>
  </si>
  <si>
    <t>Defensoría Habitantes, SPMPO Nº133, Reintegro Fdo.Trabajo-2018 DHR  Res.100118 ¢58,200 y Res.100123 ¢24,300  Reg.103-808-10702</t>
  </si>
  <si>
    <t>Defensoría Habitantes, SPMPO Nº133, Reintegro Fdo.Trabajo-2018 DHR  Res.100124  Reg.103-808-10805</t>
  </si>
  <si>
    <t>Defensoría Habitantes, SPMPO Nº133, Reintegro Fdo.Trabajo-2018 DHR  Res.100126  Reg.103-808-20203</t>
  </si>
  <si>
    <t>Defensoría Habitantes, SPMPO Nº133, Reintegro Fdo.Trabajo-2018 DHR  Res.100127  Reg.103-808-20304</t>
  </si>
  <si>
    <t>Defensoría Habitantes, SPMPO Nº133, Reintegro Fdo.Trabajo-2018 DHR  Res.100128  Reg.103-808-20401</t>
  </si>
  <si>
    <t>Defensoría Habitantes, SPMPO Nº133, Reintegro Fdo.Trabajo-2018 DHR  Res.100129  Reg.103-808-20402</t>
  </si>
  <si>
    <t>Defensoría Habitantes, SPMPO Nº133, Reintegro Fdo.Trabajo-2018 DHR  Res.100130  Reg.103-808-29903</t>
  </si>
  <si>
    <t>Defensoría Habitantes, SPMPO Nº133, Reintegro Fdo.Trabajo-2018 DHR  Res.100131  Reg.103-808-29904</t>
  </si>
  <si>
    <t>Defensoría Habitantes, SPMPO Nº133, Reintegro Fdo.Trabajo-2018 DHR  Res.100132  Reg.103-808-29906</t>
  </si>
  <si>
    <t>Defensoría Habitantes, SPMPO Nº133, Reintegro Fdo.Trabajo-2018 DHR  Res.100112  Reg.103-808-29999</t>
  </si>
  <si>
    <t>SPMPO-134-2018 CTA #TRANF.CTES</t>
  </si>
  <si>
    <t>GLOBALTEC TECHNOLOGIES GMZS SOCIEDAD ANONIMA</t>
  </si>
  <si>
    <t>Defensoría Habitantes, SPMPO N°134, SICOP Serv.Instal.Circuito Cerrado Televesión  Contraro043099/SP.200086  Reg.103-808-50103 ¢9,597,148.69 (2%Ret.¢191,942.97)</t>
  </si>
  <si>
    <t>Defensoría Habitantes, SPMPO N°134, SICOP 13-Toner Negro Fotocopiadora XEROX  Contrato043132/SP.200176  Reg.103-808-20104 ¢1,169,640.97 (2%Ret.¢23,392.82) ($1,935.05x¢604.45)</t>
  </si>
  <si>
    <t>Defensoría Habitantes, SPMPO Nº134, Cont.Estatal Seg.de Pensiones NOV-18 Ley #17 22/10/1943 y Reglam.6898 07/02/1995 y sus reformas  Fact.Gob.726-18  Res.100081  Reg.103-808-60103 IP-200</t>
  </si>
  <si>
    <t>Defensoría Habitantes, SPMPO Nº134, Cont.Estatal Seg.de Salud NOV-18 Ley #17 22/10/1943 y Reglam.6898 07/02/1995 y sus reformas  Fact.Gob.726-18  Res.100009 ¢689,082.37 y Res.100135 ¢8,423.41  Reg.103-808-60103 IP-202</t>
  </si>
  <si>
    <t>ANA ISABEL JIMENEZ VALVERDE</t>
  </si>
  <si>
    <t>Defensoría Habitantes, SPMPO N°134, SICOP Serv.Catering 12/12/18  Contrato043166/SP.200224  Reg.103-808-10702</t>
  </si>
  <si>
    <t>DEPOSITO DE MADERAS Y MATERIALES EL TRINITE#O S A</t>
  </si>
  <si>
    <t>Defensoría Habitantes, SPMPO N°134, SICOP Tubo Concreto, Tubo PVC, Arena, Piedra Cuarta, etc.  Contrato043131/SP.200144 ¢76,650 y Contrato049004/SP.200149 ¢35,010  Reg.103-808-20302y20306</t>
  </si>
  <si>
    <t>Defensoría Habitantes, SPMPO Nº134, SICOP Serv.Monitoreo Noticias OCT-18  OP.15074/SP.200129  Reg.103-808-10499</t>
  </si>
  <si>
    <t>Defensoría Habitantes, SPMPO N°134, SICOP  3-Toner Fotocop. Xerox Mod.106R03623  Contrato045011/SP.200176  Reg.103-808-20104 ($446.55x¢601.66)</t>
  </si>
  <si>
    <t>SOCIEDAD PERIODISTICA EXTRA LTDA</t>
  </si>
  <si>
    <t>Defensoría Habitantes, SPMPO N°134, SICOP Serv.Public.Cierre Oficinas Navidad y Fin de Año 2018: 22/12/2018-06/01/2019  Contrato043171/SP.200236  Reg.103-808-10301</t>
  </si>
  <si>
    <t>REPSELL INTERNACIONAL S A</t>
  </si>
  <si>
    <t>Defensoría Habitantes, SPMPO Nº134, SICOP 5-Reconocimientos en Cristal  Contrato043109/SP.200167  Reg.103-808-10702</t>
  </si>
  <si>
    <t>DISTRIBUIDORA GRUPO MULTISA S. A.</t>
  </si>
  <si>
    <t>Defensoría Habitantes, SPMPO N°134, SICOP Serv.Mant.Prev.19-Aires Acondcionados Regionales y Oic.Ctl.DHR  OP.15043/SP.200091  Reg.103-808-10807 ¢854,929.32 (2%Ret.17,098.58) ($1,428x¢598.69)</t>
  </si>
  <si>
    <t>Defensoría Habitantes, SPMPO N°134, SICOP Serv.Mant.Prev.1-Aire Acondcionado Ofic.Ctl.DHR  Contrato015043/SP.200091  Reg.103-808-10807 ¢53,882.10 (2%Ret.¢1,077.64) ($90x¢598.69)</t>
  </si>
  <si>
    <t>Defensoria Habitantes, SPMPO N°134, SICOP Mant.Preventivo de Barrera OCT-18  Contrato015044/SP.200094  Reg.103-808-10801</t>
  </si>
  <si>
    <t>TECHNI SERVICIOS V &amp; M S. A.</t>
  </si>
  <si>
    <t>Defensoría Habitantes, SPMPO N°134, SICOP Mant.Preventivo Generador Eléctrico Diesel GENERAC SD-180  Contrato015045/SP.200093  Reg.103-808-10804</t>
  </si>
  <si>
    <t>Defensoria Habitantes, SPMPO N°134, SICOP Mant.Prev.Sist.Fijo de Supresión de Incendios MAR-ABR-MAY 2018  Contrato015042/SP.200092  Reg.103-808-10804 ¢493,750 (2%Ret.¢9,875)</t>
  </si>
  <si>
    <t>Defensoria Habitantes, SPMPO N°134, SICOP Mant.Prev.Sist.Fijo de Supresión de Incendios JUN-JUL-AGO 2018  Contrato015042/SP.200092  Reg.103-808-10804 ¢493,750 (2%Ret.¢9,875)</t>
  </si>
  <si>
    <t>Defensoria Habitantes, SPMPO N°134, SICOP Mant.Prev.Sist.Fijo de Supresión de Incendios SET-OCT-NOV 2018  Contrato015042/SP.200092  Reg.103-808-10804 ¢493,750 (2%Ret.¢9,875)</t>
  </si>
  <si>
    <t>Defensoria Habitantes, SPMPO N°134, SICOP Mant.Prev.Sist. Supresión de Incendios, Suministro e Instal. Bomba Sumergible  Contrato043172/SP.200229  Reg.103-808-10801 ¢989,730.70 (2%Ret.¢19,794.61) ($1,645x¢601.66)</t>
  </si>
  <si>
    <t>REPARACION DE MUEBLES DE OFICINA S A</t>
  </si>
  <si>
    <t>Defensoria Habitantes, SPMPO Nº134, SICOP Servicio Reparación Sillas  Contrato046006/SP.200231  Reg.103-808-10807</t>
  </si>
  <si>
    <t>ECONOMEDICA INTERNACIONAL S A</t>
  </si>
  <si>
    <t>Defensoria Habitantes, SPMPO Nº134, SICOP 2-Cj. Cinta p/Glucómetro Truetest x50  Contrato043161/SP.200165  Reg.103-808-29902</t>
  </si>
  <si>
    <t>FARMACIA BAZZANO S A</t>
  </si>
  <si>
    <t>Defensoría Habitantes, SPMPO N°134, SICOP Loratadina, Dorival, Corisan, Suero, Alcohol, etc.  Contrato043154/SP.200164  Reg.103-808-20102 ($394.20x¢601.66)</t>
  </si>
  <si>
    <t>INDUSTRIAS E INVERSIONES CAROC DE HEREDIA S A</t>
  </si>
  <si>
    <t>Defensoría Habitantes, SPMPO N°134, SICOP 40-Serv.Café y Almuerzo en DHR el 03/10/2018  Contrato043102/SP.200168  Reg.103-808-10701</t>
  </si>
  <si>
    <t>S.C. INTERNATIONAL PERFORMANCE S. A.</t>
  </si>
  <si>
    <t>Defensoría Habitantes, SPMPO N°134, SICOP Verificador de Cable, Fluke Mod.MS2-100  Contrato043150/SP.200148  Reg.103-808-20401 ¢532,822.12 (2%Ret.¢10,656.44) ($889.98x¢598.69)</t>
  </si>
  <si>
    <t>SANTA BARBARA TECHNOLOGY SOCIEDAD ANONIMA</t>
  </si>
  <si>
    <t>Defensoría Habitantes, SPMPO N°134, SICOP Mant.Correctivo o Reparación Impr.Laser, Activo 5076  Contrato043135/SP.200150 ¢104,623.42 y SP.200188 ¢383,111  Reg.103-808-10808 ¢487,734.42 (2%Ret.¢9,754.69)</t>
  </si>
  <si>
    <t>Defensoría Habitantes, SPMPO N°134, SICOP Diseño e Impresión Lona 1.10x3m con ojetes  Contrato043145/SP.200205  Reg.103-808-10301</t>
  </si>
  <si>
    <t>COLEGIO DE ABOGADOS DE COSTA RICA</t>
  </si>
  <si>
    <t>Defensoría Habitantes, SPMPO N°134, SICOP Capacitación Módulo Municipal  Contrato043086/SP.200166  Reg.103-808-10701</t>
  </si>
  <si>
    <t>GAK LOGISTIK S. A.</t>
  </si>
  <si>
    <t>Defensoría Habitantes, SPMPO N°134, SICOP 200-Cj Cartón Corrugado con tapa, 37.1cm x 11.1cm x 27.1cm  Contrato043142/SP.200197 ¢300,000 y SP.200217 ¢151,245  Reg.103-808-29903 ¢451,245 (2%Ret.¢9,024.90) ($750x¢601.66)</t>
  </si>
  <si>
    <t>INNOGRAFIC DE COSTA RICA R G S. A.</t>
  </si>
  <si>
    <t>Defensoría Habitantes, SPMPO Nº134, SICOP 1500-Brochure, Diseño e Impresión  Contrato043124/SP.200158  Reg.103-808-10303</t>
  </si>
  <si>
    <t>Defensoría Habitantes, SPMPO Nº134, SICOP Serv.Monitoreo Noticias NOV-18  OP.15074/SP.200129  Reg.103-808-10499</t>
  </si>
  <si>
    <t>SPMPO-135-2018 CTA #TRANF.CTES</t>
  </si>
  <si>
    <t>AUTOMAX DEL ESTE S A</t>
  </si>
  <si>
    <t>Defensoría Habitantes, SPMPO Nº135, SICOP 3-DiscoDuroExternoSólido My Passport 2TB USB 3.1  Contrato043157/SP.200221 ¢800,000 y /SP.200226 ¢64,982.52  Reg.103-808-20304 ¢882,635,22 (2%Ret.¢17,652.70)</t>
  </si>
  <si>
    <t>GRUPO EMPRESARIAL OROSOL S. A.</t>
  </si>
  <si>
    <t>Defensoría Habitantes, SPMPO N°135, Serv.Parqueo DH-29 de Sede Reg.Limón 15/11/18-15/12/18  Fact.Gob.725-18  OP.15038/SP.200029  Reg.103-808-10101</t>
  </si>
  <si>
    <t>Defensoría Habitantes, SPMPO N°135, SICOP Sustituto Azúcar Belén y Crema p/Café Belén  Contrato043041/SP.200102  Reg.103-808-20203</t>
  </si>
  <si>
    <t>CARROCERÍAS Y REMOLQUES CHINO S. A.</t>
  </si>
  <si>
    <t>Defensoría Habitantes, SPMPO N°135, SICOP 4-Estribo Hierro p/Pick Up Doble Cabina: DH-46, DH-47, DH-48 y AGV-2026  Contrato043144/SP.200147  Reg.103-808-20402 ¢640,000 (2%Ret.¢12,800)</t>
  </si>
  <si>
    <t>Defensoría Habitantes, SPMPO Nº135, Serv.Correspondencia y Fax DIC-18  Fact.Gob.743-18  OP.15067/SP.200125  Reg.103-808-10203 ¢963,680 (2%Ret.¢19,273.60)</t>
  </si>
  <si>
    <t>Defensoría Habitantes, SPMPO Nº135, SICOP 145-Agenda Año 2019  Contrato043173/SP.200217 ¢ 36,875.40 y SP.200223 ¢379,999.60  Reg.103-808-29903</t>
  </si>
  <si>
    <t>Defensoría Habitantes, SPMPO N°135, SICOP Serv.Monitoreo Alarma y Resp.Armada Ofics.Regs. Limón, Ptnas, Liberia y PZ NOV-18  OP.15073/SP.200128  Reg.103-808-10406</t>
  </si>
  <si>
    <t>Defensoría Habitantes, SPMPO N°135, SICOP Serv.Monitoreo Alarma y Resp.Armada Ofic.Reg. San Carlos NOV-18  OP.15073/SP.200128  Reg.103-808-10406</t>
  </si>
  <si>
    <t>Defensoría Habitantes, SPMPO N°135, SICOP Suministro e Instalación Repuesto Panel Alarma Ofic.Reg. Cdad.Neilly  Contrato043070/SP.200138  Reg.103-808-20402</t>
  </si>
  <si>
    <t>Defensoría Habitantes, SPMPO N°135 SICOP Serv.Mant.Prev.y Correctivo  Contrato043129/SP.200180  Reg.103-808-10808 ¢683,578 (2%Ret.¢13,671.56)</t>
  </si>
  <si>
    <t>Defensoría Habitantes, SPMPO N°135, SICOP Mant.Preventivo y Correctivo Veh.DH-22  Contrato045005/SP.200131  Reg.103-808-10805</t>
  </si>
  <si>
    <t>Defensoría Habitantes, SPMPO N°135, SICOP Lámpara Solar 40W 4,800lm y Poste 76.20mm Hierro Galvanizado  Contrato045010/SP.200218  Reg.103-808-20304 ¢546,130.75 (2%Ret.¢10,922.61) ($910.40x¢599.88)</t>
  </si>
  <si>
    <t>Defensoría Habitantes, SPMPO N°135, SICOP 50-Refrigerios 20/11/2018  Contrato043137/SP.200184  Reg.103-808-10701</t>
  </si>
  <si>
    <t>Defensoría Habitantes, SPMPO N°135, SICOP 50-Refrigerios 14/12/2018  Contrato043169/SP.200219  Reg.103-808-10701</t>
  </si>
  <si>
    <t>ALFA MEDICA S A</t>
  </si>
  <si>
    <t>Defensoría Habitantes, SPMPO N°135, SICOP 2-Resma Papel p/Electrocardiógrafo  Contrato043162/SP.200165  Reg.103-808-29902</t>
  </si>
  <si>
    <t>TIANCY MEDICA S. A.</t>
  </si>
  <si>
    <t>Defensoría Habitantes, SPMPO N°135, SICOP Resucitador Manual p/Niño, Medstorm Mod.30071  Contrato043159/SP.200165  Reg.103-808-29902</t>
  </si>
  <si>
    <t>EUROTOLDOS S A</t>
  </si>
  <si>
    <t>Defensoría Habitantes, SPMPO N°135, SICOP Toldo Americano Desarmable de 4x5  Contrato043370/SP.200227  Reg.103-808-29904</t>
  </si>
  <si>
    <t>Defensoría Habitantes, SPMPO Nº135, SICOP 2000-Folletos y Revista Institucional, Diseño, Diagramac., Prod. e Impresión  Contrato043151/SP.200204, Contrato043151/SP.200208 y Contrato045006/SP.200204  Reg.103-808-10303 ¢722,500 (2%Ret.¢14,450)</t>
  </si>
  <si>
    <t>TALLER DE CARROCERIA Y PINTURA COTO S A</t>
  </si>
  <si>
    <t>Defensoría Habitantes, SPMPO N°135, SICOP Enderezado y Pintura Vehículos DH-35, DH-37 y DH-34  Contrato043158/SP.200222  Reg.103-808-10805 ¢4,050,000 (2%Ret.¢81,000)</t>
  </si>
  <si>
    <t>Defensoría Habitantes, SPMPO N°135, SICOP Enderezado y Pintura Vehículo DH-36  Contrato045008/SP.200233  Reg.103-808-10805 ¢1,350,000 (2%Ret.¢27,000)</t>
  </si>
  <si>
    <t>Defensoría Habitantes, SPMPO N°135, SICOP 9-Microcomputadora Portátil LENOVO THINKPAD E-480, Activos 6236 a 6244  Contrato045012/SP.200234  Reg.103-808-50105 ¢6,481,683.18 (2%Ret.¢129,633.66) ($10,773x¢601.66)</t>
  </si>
  <si>
    <t>SPMPO-001-2018 CTA #TRANF.CTES</t>
  </si>
  <si>
    <t>Defensoría Habitantes, SPMPO N°001, Serv.Electricidad Ofic.Reg.Liberia DIC-18  Fact.Gob.001-19  OP.15064/SP.200124  Reg.103-808-10202 (Vence16/01/19 Loc.154006324000)</t>
  </si>
  <si>
    <t>SPMPO-002-2018 CTA #TRANF.CTES</t>
  </si>
  <si>
    <t>Defensoría Habitantes, SPMPO Nº002, Pago Retención 2% Impto. s/Renta DIC-18 (Vence 15-Ene-19)</t>
  </si>
  <si>
    <t>SPMPO-003-2018 CTA #TRANF.CTES</t>
  </si>
  <si>
    <t>Defensoría Habitantes, SPMPO Nº003, Aporte Pat.Banco Popular 0.50% Planilla Fija DIC-18  Fact.Gob.003-19  Res.100003  Reg.103-808-00405</t>
  </si>
  <si>
    <t>Defensoría Habitantes, SPMPO Nº003, Cont.Pat.Seg.Salud Enf.y Maternidad 9.25% Planilla Fija DIC-18  Fact.Gob.003-18  Res.100001  Reg.103-808-00401</t>
  </si>
  <si>
    <t>Defensoría Habitantes, SPMPO Nº003, Cont.Pat.Seg.Pensiones 5.08% Planilla Fija DIC-18  Fact.Gob.002-19  Res.100002  Reg.103-808-00501</t>
  </si>
  <si>
    <t>Defensoría Habitantes, SPMPO Nº003, Aporte Pat.Reg.Oblig.Pens.1.5% Planilla Fija DIC-18  Fact.Gob.004-19  Res.100004  Reg.103-808-00502</t>
  </si>
  <si>
    <t>Defensoría Habitantes, SPMPO Nº003, Aporte Pat.Fdo.Cap.Laboral 3% Planilla Fija DIC-18  Fact.Gob.006-19  Res.100005  Reg.103-808-00503</t>
  </si>
  <si>
    <t>SPMPO-004-2018 CTA #TRANF.CTES</t>
  </si>
  <si>
    <t>Defensoría Habitantes, SPMPO Nº004, Serv.Electricidad Ofic.Ctl.DHR ENE-19  Fact.Gob.018-19  OP.15012/SP.200003  Reg.103-808-10202 ¢1,373,680 (2%Ret.¢27,473.60)  (Vence22/01/19 Loc.0401701190)</t>
  </si>
  <si>
    <t>SPMPO-005-2018 CTA #TRANF.CTES</t>
  </si>
  <si>
    <t>Defensoría Habitantes, SPMPO Nº005, Serv.Electricidad Ofic.Reg.SanCarlos ENE-19  Fact.Gob.014-19  OP.15011/SP.200003  Reg.103-808-10202 (Vence 25/01/19)</t>
  </si>
  <si>
    <t>Defensoría Habitantes, SPMPO Nº005, Serv.Electricidad Ofic.Reg.Ptnas ENE-19  Fact.Gob.015-19  OP.15010/SP.200003  Reg.103-808-10202 (Vence31/01/19 Loc.131006429600)</t>
  </si>
  <si>
    <t>Defensoría Habitantes, SPMPO Nº005, Serv.Electricidad Ofic.Reg.Cdad.Neilly ENE-19  Fact.Gob.016-19  OP.15010/SP.200003  Reg.103-808-10202 (Vence 31/01/19  Loc.211003716800)</t>
  </si>
  <si>
    <t>Defensoría Habitantes, SPMPO Nº005, Serv.Electricidad Ofic.Reg.Limón ENE-19  Fact.Gob.017-19  OP.15010/SP.200003  Reg.103-808-10202 (Vence 31/01/19  Loc.11104833100)</t>
  </si>
  <si>
    <t>Defensoría Habitantes, SPMPO Nº005, Serv.Electricidad Ofic.Reg.P.Z. DIC-18  Fact.Gob.024-19  OP.15064/SP.200124  Reg.103-808-10202 (Vence 25/01/19 Loc.166070300234)</t>
  </si>
</sst>
</file>

<file path=xl/styles.xml><?xml version="1.0" encoding="utf-8"?>
<styleSheet xmlns="http://schemas.openxmlformats.org/spreadsheetml/2006/main">
  <numFmts count="22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\-yy\ h:mm;@"/>
    <numFmt numFmtId="173" formatCode="_-* #,##0.00_-;\-* #,##0.00_-;_-* &quot;-&quot;??_-;_-@_-"/>
    <numFmt numFmtId="174" formatCode="0.00000"/>
    <numFmt numFmtId="175" formatCode="#,##0.00000000"/>
    <numFmt numFmtId="176" formatCode="#,##0.0000000000"/>
    <numFmt numFmtId="177" formatCode="_(* #,##0.00_);_(* \(#,##0.00\);_(* &quot;-&quot;??_);_(@_)"/>
  </numFmts>
  <fonts count="6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8" borderId="0" applyNumberFormat="0" applyBorder="0" applyAlignment="0" applyProtection="0"/>
    <xf numFmtId="0" fontId="44" fillId="20" borderId="0" applyNumberFormat="0" applyBorder="0" applyAlignment="0" applyProtection="0"/>
    <xf numFmtId="0" fontId="0" fillId="14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16" borderId="0" applyNumberFormat="0" applyBorder="0" applyAlignment="0" applyProtection="0"/>
    <xf numFmtId="0" fontId="45" fillId="26" borderId="0" applyNumberFormat="0" applyBorder="0" applyAlignment="0" applyProtection="0"/>
    <xf numFmtId="0" fontId="1" fillId="18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0" applyNumberFormat="0" applyBorder="0" applyAlignment="0" applyProtection="0"/>
    <xf numFmtId="0" fontId="2" fillId="6" borderId="0" applyNumberFormat="0" applyBorder="0" applyAlignment="0" applyProtection="0"/>
    <xf numFmtId="0" fontId="3" fillId="12" borderId="1" applyNumberFormat="0" applyAlignment="0" applyProtection="0"/>
    <xf numFmtId="0" fontId="47" fillId="35" borderId="2" applyNumberFormat="0" applyAlignment="0" applyProtection="0"/>
    <xf numFmtId="0" fontId="4" fillId="36" borderId="3" applyNumberFormat="0" applyAlignment="0" applyProtection="0"/>
    <xf numFmtId="0" fontId="48" fillId="37" borderId="4" applyNumberFormat="0" applyAlignment="0" applyProtection="0"/>
    <xf numFmtId="0" fontId="5" fillId="0" borderId="5" applyNumberFormat="0" applyFill="0" applyAlignment="0" applyProtection="0"/>
    <xf numFmtId="0" fontId="49" fillId="0" borderId="6" applyNumberFormat="0" applyFill="0" applyAlignment="0" applyProtection="0"/>
    <xf numFmtId="0" fontId="1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42" borderId="0" applyNumberFormat="0" applyBorder="0" applyAlignment="0" applyProtection="0"/>
    <xf numFmtId="0" fontId="45" fillId="43" borderId="0" applyNumberFormat="0" applyBorder="0" applyAlignment="0" applyProtection="0"/>
    <xf numFmtId="0" fontId="1" fillId="28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7" fillId="12" borderId="1" applyNumberFormat="0" applyAlignment="0" applyProtection="0"/>
    <xf numFmtId="0" fontId="51" fillId="4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2" fillId="4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50" borderId="0" applyNumberFormat="0" applyBorder="0" applyAlignment="0" applyProtection="0"/>
    <xf numFmtId="0" fontId="53" fillId="51" borderId="0" applyNumberFormat="0" applyBorder="0" applyAlignment="0" applyProtection="0"/>
    <xf numFmtId="0" fontId="44" fillId="0" borderId="0">
      <alignment/>
      <protection/>
    </xf>
    <xf numFmtId="0" fontId="19" fillId="0" borderId="0">
      <alignment/>
      <protection/>
    </xf>
    <xf numFmtId="0" fontId="0" fillId="52" borderId="8" applyNumberFormat="0" applyFont="0" applyAlignment="0" applyProtection="0"/>
    <xf numFmtId="0" fontId="0" fillId="53" borderId="9" applyNumberFormat="0" applyFont="0" applyAlignment="0" applyProtection="0"/>
    <xf numFmtId="9" fontId="0" fillId="0" borderId="0" applyFont="0" applyFill="0" applyBorder="0" applyAlignment="0" applyProtection="0"/>
    <xf numFmtId="0" fontId="10" fillId="12" borderId="10" applyNumberFormat="0" applyAlignment="0" applyProtection="0"/>
    <xf numFmtId="0" fontId="54" fillId="35" borderId="11" applyNumberForma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15" fillId="0" borderId="13" applyNumberFormat="0" applyFill="0" applyAlignment="0" applyProtection="0"/>
    <xf numFmtId="0" fontId="58" fillId="0" borderId="14" applyNumberFormat="0" applyFill="0" applyAlignment="0" applyProtection="0"/>
    <xf numFmtId="0" fontId="6" fillId="0" borderId="15" applyNumberFormat="0" applyFill="0" applyAlignment="0" applyProtection="0"/>
    <xf numFmtId="0" fontId="50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0" fillId="0" borderId="18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justify"/>
    </xf>
    <xf numFmtId="171" fontId="0" fillId="0" borderId="0" xfId="0" applyNumberFormat="1" applyAlignment="1">
      <alignment/>
    </xf>
    <xf numFmtId="171" fontId="0" fillId="0" borderId="0" xfId="80" applyFont="1" applyAlignment="1">
      <alignment/>
    </xf>
    <xf numFmtId="0" fontId="20" fillId="54" borderId="0" xfId="0" applyFont="1" applyFill="1" applyAlignment="1">
      <alignment/>
    </xf>
    <xf numFmtId="0" fontId="19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54" borderId="0" xfId="0" applyFont="1" applyFill="1" applyAlignment="1">
      <alignment/>
    </xf>
    <xf numFmtId="0" fontId="21" fillId="0" borderId="0" xfId="0" applyFont="1" applyAlignment="1">
      <alignment/>
    </xf>
    <xf numFmtId="4" fontId="21" fillId="50" borderId="19" xfId="0" applyNumberFormat="1" applyFont="1" applyFill="1" applyBorder="1" applyAlignment="1">
      <alignment horizontal="center"/>
    </xf>
    <xf numFmtId="4" fontId="21" fillId="55" borderId="19" xfId="0" applyNumberFormat="1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4" fontId="21" fillId="30" borderId="19" xfId="0" applyNumberFormat="1" applyFont="1" applyFill="1" applyBorder="1" applyAlignment="1">
      <alignment horizontal="center"/>
    </xf>
    <xf numFmtId="4" fontId="21" fillId="12" borderId="19" xfId="0" applyNumberFormat="1" applyFont="1" applyFill="1" applyBorder="1" applyAlignment="1">
      <alignment horizontal="center"/>
    </xf>
    <xf numFmtId="4" fontId="21" fillId="6" borderId="19" xfId="0" applyNumberFormat="1" applyFont="1" applyFill="1" applyBorder="1" applyAlignment="1">
      <alignment horizontal="center"/>
    </xf>
    <xf numFmtId="4" fontId="21" fillId="56" borderId="19" xfId="0" applyNumberFormat="1" applyFont="1" applyFill="1" applyBorder="1" applyAlignment="1">
      <alignment horizontal="center"/>
    </xf>
    <xf numFmtId="4" fontId="21" fillId="14" borderId="19" xfId="0" applyNumberFormat="1" applyFont="1" applyFill="1" applyBorder="1" applyAlignment="1">
      <alignment horizontal="center"/>
    </xf>
    <xf numFmtId="4" fontId="21" fillId="40" borderId="19" xfId="0" applyNumberFormat="1" applyFont="1" applyFill="1" applyBorder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4" fontId="23" fillId="12" borderId="0" xfId="0" applyNumberFormat="1" applyFont="1" applyFill="1" applyAlignment="1">
      <alignment/>
    </xf>
    <xf numFmtId="0" fontId="24" fillId="36" borderId="0" xfId="0" applyFont="1" applyFill="1" applyAlignment="1" quotePrefix="1">
      <alignment horizontal="center"/>
    </xf>
    <xf numFmtId="0" fontId="24" fillId="36" borderId="0" xfId="0" applyFont="1" applyFill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36" borderId="0" xfId="0" applyFont="1" applyFill="1" applyAlignment="1">
      <alignment horizontal="center"/>
    </xf>
    <xf numFmtId="0" fontId="25" fillId="0" borderId="0" xfId="0" applyFont="1" applyAlignment="1">
      <alignment/>
    </xf>
    <xf numFmtId="4" fontId="21" fillId="14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center"/>
    </xf>
    <xf numFmtId="172" fontId="21" fillId="0" borderId="0" xfId="0" applyNumberFormat="1" applyFont="1" applyAlignment="1" applyProtection="1">
      <alignment horizontal="left"/>
      <protection locked="0"/>
    </xf>
    <xf numFmtId="0" fontId="21" fillId="0" borderId="0" xfId="0" applyNumberFormat="1" applyFont="1" applyAlignment="1" quotePrefix="1">
      <alignment/>
    </xf>
    <xf numFmtId="0" fontId="21" fillId="0" borderId="0" xfId="0" applyFont="1" applyAlignment="1">
      <alignment vertical="top"/>
    </xf>
    <xf numFmtId="4" fontId="28" fillId="0" borderId="0" xfId="0" applyNumberFormat="1" applyFont="1" applyAlignment="1">
      <alignment vertical="top"/>
    </xf>
    <xf numFmtId="171" fontId="19" fillId="0" borderId="0" xfId="80" applyFont="1" applyAlignment="1">
      <alignment/>
    </xf>
    <xf numFmtId="171" fontId="21" fillId="12" borderId="19" xfId="80" applyFont="1" applyFill="1" applyBorder="1" applyAlignment="1">
      <alignment horizontal="center"/>
    </xf>
    <xf numFmtId="171" fontId="21" fillId="0" borderId="0" xfId="80" applyFont="1" applyAlignment="1">
      <alignment/>
    </xf>
    <xf numFmtId="171" fontId="21" fillId="14" borderId="20" xfId="80" applyFont="1" applyFill="1" applyBorder="1" applyAlignment="1">
      <alignment/>
    </xf>
    <xf numFmtId="0" fontId="30" fillId="0" borderId="0" xfId="0" applyFont="1" applyAlignment="1">
      <alignment/>
    </xf>
    <xf numFmtId="171" fontId="30" fillId="0" borderId="0" xfId="80" applyFont="1" applyAlignment="1">
      <alignment/>
    </xf>
    <xf numFmtId="171" fontId="30" fillId="0" borderId="0" xfId="0" applyNumberFormat="1" applyFont="1" applyAlignment="1">
      <alignment/>
    </xf>
    <xf numFmtId="171" fontId="2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1" fillId="36" borderId="19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32" fillId="36" borderId="21" xfId="0" applyFont="1" applyFill="1" applyBorder="1" applyAlignment="1">
      <alignment horizontal="justify" vertical="center"/>
    </xf>
    <xf numFmtId="0" fontId="31" fillId="54" borderId="19" xfId="0" applyFont="1" applyFill="1" applyBorder="1" applyAlignment="1">
      <alignment horizontal="justify" vertical="justify"/>
    </xf>
    <xf numFmtId="0" fontId="33" fillId="0" borderId="19" xfId="0" applyFont="1" applyBorder="1" applyAlignment="1">
      <alignment horizontal="center"/>
    </xf>
    <xf numFmtId="171" fontId="33" fillId="0" borderId="19" xfId="80" applyFont="1" applyBorder="1" applyAlignment="1">
      <alignment horizontal="center"/>
    </xf>
    <xf numFmtId="171" fontId="33" fillId="0" borderId="0" xfId="80" applyFont="1" applyAlignment="1">
      <alignment/>
    </xf>
    <xf numFmtId="171" fontId="33" fillId="0" borderId="19" xfId="80" applyFont="1" applyBorder="1" applyAlignment="1">
      <alignment/>
    </xf>
    <xf numFmtId="171" fontId="33" fillId="0" borderId="0" xfId="0" applyNumberFormat="1" applyFont="1" applyAlignment="1">
      <alignment/>
    </xf>
    <xf numFmtId="0" fontId="32" fillId="36" borderId="22" xfId="0" applyFont="1" applyFill="1" applyBorder="1" applyAlignment="1">
      <alignment horizontal="justify" vertical="center"/>
    </xf>
    <xf numFmtId="0" fontId="32" fillId="36" borderId="23" xfId="0" applyFont="1" applyFill="1" applyBorder="1" applyAlignment="1">
      <alignment horizontal="justify" vertical="center"/>
    </xf>
    <xf numFmtId="0" fontId="31" fillId="18" borderId="19" xfId="0" applyFont="1" applyFill="1" applyBorder="1" applyAlignment="1">
      <alignment horizontal="justify" vertical="justify"/>
    </xf>
    <xf numFmtId="0" fontId="33" fillId="18" borderId="19" xfId="0" applyFont="1" applyFill="1" applyBorder="1" applyAlignment="1">
      <alignment horizontal="center"/>
    </xf>
    <xf numFmtId="171" fontId="33" fillId="18" borderId="19" xfId="80" applyFont="1" applyFill="1" applyBorder="1" applyAlignment="1">
      <alignment/>
    </xf>
    <xf numFmtId="171" fontId="31" fillId="0" borderId="0" xfId="0" applyNumberFormat="1" applyFont="1" applyAlignment="1">
      <alignment/>
    </xf>
    <xf numFmtId="0" fontId="32" fillId="36" borderId="21" xfId="0" applyFont="1" applyFill="1" applyBorder="1" applyAlignment="1">
      <alignment horizontal="center" vertical="center"/>
    </xf>
    <xf numFmtId="0" fontId="32" fillId="36" borderId="22" xfId="0" applyFont="1" applyFill="1" applyBorder="1" applyAlignment="1">
      <alignment horizontal="center" vertical="center"/>
    </xf>
    <xf numFmtId="0" fontId="32" fillId="36" borderId="23" xfId="0" applyFont="1" applyFill="1" applyBorder="1" applyAlignment="1">
      <alignment horizontal="center" vertical="center"/>
    </xf>
    <xf numFmtId="171" fontId="33" fillId="0" borderId="22" xfId="80" applyFont="1" applyFill="1" applyBorder="1" applyAlignment="1">
      <alignment/>
    </xf>
    <xf numFmtId="0" fontId="31" fillId="24" borderId="19" xfId="0" applyFont="1" applyFill="1" applyBorder="1" applyAlignment="1">
      <alignment horizontal="justify" vertical="justify"/>
    </xf>
    <xf numFmtId="0" fontId="33" fillId="24" borderId="19" xfId="0" applyFont="1" applyFill="1" applyBorder="1" applyAlignment="1">
      <alignment horizontal="center"/>
    </xf>
    <xf numFmtId="171" fontId="33" fillId="24" borderId="19" xfId="80" applyFont="1" applyFill="1" applyBorder="1" applyAlignment="1">
      <alignment/>
    </xf>
    <xf numFmtId="0" fontId="31" fillId="28" borderId="19" xfId="0" applyFont="1" applyFill="1" applyBorder="1" applyAlignment="1">
      <alignment horizontal="justify" vertical="justify"/>
    </xf>
    <xf numFmtId="0" fontId="33" fillId="28" borderId="19" xfId="0" applyFont="1" applyFill="1" applyBorder="1" applyAlignment="1">
      <alignment horizontal="center"/>
    </xf>
    <xf numFmtId="171" fontId="33" fillId="28" borderId="19" xfId="80" applyFont="1" applyFill="1" applyBorder="1" applyAlignment="1">
      <alignment/>
    </xf>
    <xf numFmtId="0" fontId="31" fillId="54" borderId="19" xfId="0" applyFont="1" applyFill="1" applyBorder="1" applyAlignment="1">
      <alignment horizontal="justify" vertical="center"/>
    </xf>
    <xf numFmtId="0" fontId="32" fillId="36" borderId="21" xfId="0" applyFont="1" applyFill="1" applyBorder="1" applyAlignment="1">
      <alignment horizontal="justify" vertical="justify"/>
    </xf>
    <xf numFmtId="0" fontId="32" fillId="36" borderId="22" xfId="0" applyFont="1" applyFill="1" applyBorder="1" applyAlignment="1">
      <alignment horizontal="justify" vertical="justify"/>
    </xf>
    <xf numFmtId="0" fontId="32" fillId="36" borderId="23" xfId="0" applyFont="1" applyFill="1" applyBorder="1" applyAlignment="1">
      <alignment horizontal="justify" vertical="justify"/>
    </xf>
    <xf numFmtId="0" fontId="31" fillId="30" borderId="19" xfId="0" applyFont="1" applyFill="1" applyBorder="1" applyAlignment="1">
      <alignment horizontal="justify" vertical="center"/>
    </xf>
    <xf numFmtId="0" fontId="33" fillId="30" borderId="19" xfId="0" applyFont="1" applyFill="1" applyBorder="1" applyAlignment="1">
      <alignment horizontal="center"/>
    </xf>
    <xf numFmtId="171" fontId="33" fillId="30" borderId="19" xfId="80" applyFont="1" applyFill="1" applyBorder="1" applyAlignment="1">
      <alignment/>
    </xf>
    <xf numFmtId="0" fontId="31" fillId="42" borderId="19" xfId="0" applyFont="1" applyFill="1" applyBorder="1" applyAlignment="1">
      <alignment horizontal="justify" vertical="justify"/>
    </xf>
    <xf numFmtId="0" fontId="33" fillId="42" borderId="19" xfId="0" applyFont="1" applyFill="1" applyBorder="1" applyAlignment="1">
      <alignment horizontal="center"/>
    </xf>
    <xf numFmtId="171" fontId="33" fillId="42" borderId="19" xfId="80" applyFont="1" applyFill="1" applyBorder="1" applyAlignment="1">
      <alignment/>
    </xf>
    <xf numFmtId="171" fontId="33" fillId="42" borderId="20" xfId="0" applyNumberFormat="1" applyFont="1" applyFill="1" applyBorder="1" applyAlignment="1">
      <alignment/>
    </xf>
    <xf numFmtId="0" fontId="33" fillId="0" borderId="19" xfId="0" applyFont="1" applyBorder="1" applyAlignment="1">
      <alignment/>
    </xf>
    <xf numFmtId="171" fontId="31" fillId="0" borderId="19" xfId="8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171" fontId="31" fillId="36" borderId="20" xfId="0" applyNumberFormat="1" applyFont="1" applyFill="1" applyBorder="1" applyAlignment="1">
      <alignment/>
    </xf>
    <xf numFmtId="171" fontId="31" fillId="36" borderId="2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1" fontId="17" fillId="0" borderId="0" xfId="0" applyNumberFormat="1" applyFont="1" applyAlignment="1">
      <alignment/>
    </xf>
    <xf numFmtId="171" fontId="33" fillId="4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/>
    </xf>
    <xf numFmtId="4" fontId="37" fillId="0" borderId="0" xfId="0" applyNumberFormat="1" applyFont="1" applyAlignment="1" quotePrefix="1">
      <alignment/>
    </xf>
    <xf numFmtId="0" fontId="37" fillId="0" borderId="0" xfId="0" applyFont="1" applyAlignment="1">
      <alignment/>
    </xf>
    <xf numFmtId="4" fontId="26" fillId="12" borderId="19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1" fillId="47" borderId="19" xfId="0" applyFont="1" applyFill="1" applyBorder="1" applyAlignment="1">
      <alignment horizontal="center" vertical="center"/>
    </xf>
    <xf numFmtId="0" fontId="31" fillId="47" borderId="19" xfId="0" applyFont="1" applyFill="1" applyBorder="1" applyAlignment="1">
      <alignment horizontal="center" vertical="justify"/>
    </xf>
    <xf numFmtId="43" fontId="17" fillId="0" borderId="0" xfId="0" applyNumberFormat="1" applyFont="1" applyAlignment="1">
      <alignment/>
    </xf>
    <xf numFmtId="14" fontId="21" fillId="0" borderId="0" xfId="0" applyNumberFormat="1" applyFont="1" applyAlignment="1">
      <alignment/>
    </xf>
    <xf numFmtId="14" fontId="21" fillId="0" borderId="0" xfId="0" applyNumberFormat="1" applyFont="1" applyAlignment="1" applyProtection="1">
      <alignment horizontal="left"/>
      <protection locked="0"/>
    </xf>
    <xf numFmtId="43" fontId="30" fillId="0" borderId="0" xfId="0" applyNumberFormat="1" applyFont="1" applyAlignment="1">
      <alignment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186"/>
  <sheetViews>
    <sheetView tabSelected="1" view="pageBreakPreview" zoomScale="60" zoomScaleNormal="90" zoomScalePageLayoutView="0" workbookViewId="0" topLeftCell="A1">
      <selection activeCell="J1" sqref="J1"/>
    </sheetView>
  </sheetViews>
  <sheetFormatPr defaultColWidth="11.421875" defaultRowHeight="15"/>
  <cols>
    <col min="1" max="1" width="43.7109375" style="0" customWidth="1"/>
    <col min="2" max="2" width="68.140625" style="0" customWidth="1"/>
    <col min="3" max="3" width="21.7109375" style="1" customWidth="1"/>
    <col min="4" max="4" width="34.57421875" style="0" customWidth="1"/>
    <col min="5" max="5" width="28.28125" style="0" customWidth="1"/>
    <col min="6" max="7" width="25.140625" style="0" customWidth="1"/>
    <col min="8" max="9" width="23.7109375" style="0" customWidth="1"/>
    <col min="10" max="10" width="25.57421875" style="0" customWidth="1"/>
    <col min="11" max="11" width="29.140625" style="0" customWidth="1"/>
    <col min="12" max="12" width="28.421875" style="0" customWidth="1"/>
    <col min="13" max="14" width="31.140625" style="0" customWidth="1"/>
    <col min="15" max="15" width="16.57421875" style="0" hidden="1" customWidth="1"/>
    <col min="16" max="16" width="0.2890625" style="0" hidden="1" customWidth="1"/>
    <col min="17" max="17" width="0.13671875" style="0" hidden="1" customWidth="1"/>
    <col min="18" max="18" width="25.8515625" style="0" customWidth="1"/>
    <col min="19" max="19" width="15.421875" style="0" customWidth="1"/>
    <col min="20" max="20" width="27.140625" style="0" customWidth="1"/>
  </cols>
  <sheetData>
    <row r="1" spans="1:18" s="102" customFormat="1" ht="2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102" customFormat="1" ht="21">
      <c r="A2" s="101" t="s">
        <v>324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s="102" customFormat="1" ht="21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9" s="2" customFormat="1" ht="63.75" customHeight="1">
      <c r="A4" s="47" t="s">
        <v>2</v>
      </c>
      <c r="B4" s="47" t="s">
        <v>3</v>
      </c>
      <c r="C4" s="47" t="s">
        <v>4</v>
      </c>
      <c r="D4" s="47" t="s">
        <v>113</v>
      </c>
      <c r="E4" s="105" t="s">
        <v>325</v>
      </c>
      <c r="F4" s="105" t="s">
        <v>325</v>
      </c>
      <c r="G4" s="105" t="s">
        <v>325</v>
      </c>
      <c r="H4" s="105" t="s">
        <v>325</v>
      </c>
      <c r="I4" s="105" t="s">
        <v>325</v>
      </c>
      <c r="J4" s="106" t="s">
        <v>326</v>
      </c>
      <c r="K4" s="48" t="s">
        <v>117</v>
      </c>
      <c r="L4" s="47" t="s">
        <v>5</v>
      </c>
      <c r="M4" s="47" t="s">
        <v>6</v>
      </c>
      <c r="N4" s="47" t="s">
        <v>7</v>
      </c>
      <c r="O4" s="47" t="s">
        <v>8</v>
      </c>
      <c r="P4" s="47" t="s">
        <v>9</v>
      </c>
      <c r="Q4" s="47" t="s">
        <v>10</v>
      </c>
      <c r="R4" s="48" t="s">
        <v>11</v>
      </c>
      <c r="S4" s="49" t="s">
        <v>12</v>
      </c>
    </row>
    <row r="5" spans="1:20" ht="20.25">
      <c r="A5" s="50" t="s">
        <v>13</v>
      </c>
      <c r="B5" s="51" t="s">
        <v>14</v>
      </c>
      <c r="C5" s="52">
        <v>101</v>
      </c>
      <c r="D5" s="53">
        <v>1564035000</v>
      </c>
      <c r="E5" s="53"/>
      <c r="F5" s="53"/>
      <c r="G5" s="53"/>
      <c r="H5" s="53"/>
      <c r="I5" s="53"/>
      <c r="J5" s="53"/>
      <c r="K5" s="53">
        <f>SUM(D5:J5)</f>
        <v>1564035000</v>
      </c>
      <c r="L5" s="53"/>
      <c r="M5" s="53">
        <v>1453027482</v>
      </c>
      <c r="N5" s="53">
        <v>111007518</v>
      </c>
      <c r="O5" s="54">
        <v>447327911.34</v>
      </c>
      <c r="P5" s="55">
        <v>525641175.83</v>
      </c>
      <c r="Q5" s="55">
        <v>892949824.17</v>
      </c>
      <c r="R5" s="55">
        <f>+K5-L5-M5-N5</f>
        <v>0</v>
      </c>
      <c r="S5" s="56">
        <f>+N5/K5*100</f>
        <v>7.097508559591057</v>
      </c>
      <c r="T5" s="96"/>
    </row>
    <row r="6" spans="1:20" ht="20.25">
      <c r="A6" s="57"/>
      <c r="B6" s="51" t="s">
        <v>15</v>
      </c>
      <c r="C6" s="52">
        <v>105</v>
      </c>
      <c r="D6" s="53">
        <v>2500000</v>
      </c>
      <c r="E6" s="53"/>
      <c r="F6" s="53"/>
      <c r="G6" s="53"/>
      <c r="H6" s="53"/>
      <c r="I6" s="53"/>
      <c r="J6" s="53"/>
      <c r="K6" s="53">
        <f aca="true" t="shared" si="0" ref="K6:K19">SUM(D6:J6)</f>
        <v>2500000</v>
      </c>
      <c r="L6" s="53"/>
      <c r="M6" s="53">
        <v>0</v>
      </c>
      <c r="N6" s="53">
        <v>0</v>
      </c>
      <c r="O6" s="54" t="s">
        <v>284</v>
      </c>
      <c r="P6" s="55">
        <v>154823.21</v>
      </c>
      <c r="Q6" s="55">
        <v>14845176.79</v>
      </c>
      <c r="R6" s="55">
        <f aca="true" t="shared" si="1" ref="R6:R19">+K6-L6-M6-N6</f>
        <v>2500000</v>
      </c>
      <c r="S6" s="56">
        <f aca="true" t="shared" si="2" ref="S6:S19">+N6/K6*100</f>
        <v>0</v>
      </c>
      <c r="T6" s="97"/>
    </row>
    <row r="7" spans="1:20" ht="20.25">
      <c r="A7" s="57"/>
      <c r="B7" s="51" t="s">
        <v>17</v>
      </c>
      <c r="C7" s="52">
        <v>201</v>
      </c>
      <c r="D7" s="53">
        <v>10000000</v>
      </c>
      <c r="E7" s="53"/>
      <c r="F7" s="53"/>
      <c r="G7" s="53"/>
      <c r="H7" s="53"/>
      <c r="I7" s="53"/>
      <c r="J7" s="53"/>
      <c r="K7" s="53">
        <f t="shared" si="0"/>
        <v>10000000</v>
      </c>
      <c r="L7" s="53"/>
      <c r="M7" s="53">
        <v>9568662</v>
      </c>
      <c r="N7" s="53">
        <v>431338</v>
      </c>
      <c r="O7" s="54">
        <v>3939631.01</v>
      </c>
      <c r="P7" s="55">
        <v>3174728.97</v>
      </c>
      <c r="Q7" s="55">
        <v>6825271.03</v>
      </c>
      <c r="R7" s="55">
        <f t="shared" si="1"/>
        <v>0</v>
      </c>
      <c r="S7" s="56">
        <f t="shared" si="2"/>
        <v>4.31338</v>
      </c>
      <c r="T7" s="96"/>
    </row>
    <row r="8" spans="1:20" ht="20.25">
      <c r="A8" s="57"/>
      <c r="B8" s="51" t="s">
        <v>18</v>
      </c>
      <c r="C8" s="52">
        <v>202</v>
      </c>
      <c r="D8" s="53">
        <v>2000000</v>
      </c>
      <c r="E8" s="53"/>
      <c r="F8" s="53"/>
      <c r="G8" s="53"/>
      <c r="H8" s="53"/>
      <c r="I8" s="53"/>
      <c r="J8" s="53"/>
      <c r="K8" s="53">
        <f t="shared" si="0"/>
        <v>2000000</v>
      </c>
      <c r="L8" s="53"/>
      <c r="M8" s="53">
        <v>0</v>
      </c>
      <c r="N8" s="53">
        <v>0</v>
      </c>
      <c r="O8" s="54" t="s">
        <v>284</v>
      </c>
      <c r="P8" s="55">
        <v>0</v>
      </c>
      <c r="Q8" s="55">
        <v>0</v>
      </c>
      <c r="R8" s="55">
        <f t="shared" si="1"/>
        <v>2000000</v>
      </c>
      <c r="S8" s="56">
        <v>0</v>
      </c>
      <c r="T8" s="98"/>
    </row>
    <row r="9" spans="1:20" ht="20.25">
      <c r="A9" s="57"/>
      <c r="B9" s="51" t="s">
        <v>19</v>
      </c>
      <c r="C9" s="52">
        <v>301</v>
      </c>
      <c r="D9" s="53">
        <v>1099301000</v>
      </c>
      <c r="E9" s="53"/>
      <c r="F9" s="53"/>
      <c r="G9" s="53"/>
      <c r="H9" s="53"/>
      <c r="I9" s="53"/>
      <c r="J9" s="53"/>
      <c r="K9" s="53">
        <f>SUM(D9:J9)</f>
        <v>1099301000</v>
      </c>
      <c r="L9" s="53"/>
      <c r="M9" s="53">
        <v>1023128386.67</v>
      </c>
      <c r="N9" s="53">
        <v>76172613.33</v>
      </c>
      <c r="O9" s="54">
        <v>283723982.18</v>
      </c>
      <c r="P9" s="55">
        <v>358389541.8</v>
      </c>
      <c r="Q9" s="55">
        <v>515216458.2</v>
      </c>
      <c r="R9" s="55">
        <f t="shared" si="1"/>
        <v>0</v>
      </c>
      <c r="S9" s="56">
        <f t="shared" si="2"/>
        <v>6.929186212875273</v>
      </c>
      <c r="T9" s="96"/>
    </row>
    <row r="10" spans="1:20" ht="20.25">
      <c r="A10" s="57"/>
      <c r="B10" s="51" t="s">
        <v>20</v>
      </c>
      <c r="C10" s="52">
        <v>302</v>
      </c>
      <c r="D10" s="53">
        <v>873248000</v>
      </c>
      <c r="E10" s="53"/>
      <c r="F10" s="53"/>
      <c r="G10" s="53"/>
      <c r="H10" s="53"/>
      <c r="I10" s="53"/>
      <c r="J10" s="53"/>
      <c r="K10" s="53">
        <f>SUM(D10:J10)</f>
        <v>873248000</v>
      </c>
      <c r="L10" s="53"/>
      <c r="M10" s="53">
        <v>814559373</v>
      </c>
      <c r="N10" s="53">
        <v>58688627</v>
      </c>
      <c r="O10" s="54">
        <v>240254033.15</v>
      </c>
      <c r="P10" s="55">
        <v>290110408.32</v>
      </c>
      <c r="Q10" s="55">
        <v>470425591.68</v>
      </c>
      <c r="R10" s="55">
        <f t="shared" si="1"/>
        <v>0</v>
      </c>
      <c r="S10" s="56">
        <f t="shared" si="2"/>
        <v>6.720728475759463</v>
      </c>
      <c r="T10" s="96"/>
    </row>
    <row r="11" spans="1:20" ht="20.25">
      <c r="A11" s="57"/>
      <c r="B11" s="51" t="s">
        <v>21</v>
      </c>
      <c r="C11" s="52">
        <v>303</v>
      </c>
      <c r="D11" s="53">
        <v>341650000</v>
      </c>
      <c r="E11" s="53"/>
      <c r="F11" s="53"/>
      <c r="G11" s="53"/>
      <c r="H11" s="53"/>
      <c r="I11" s="53"/>
      <c r="J11" s="53"/>
      <c r="K11" s="53">
        <f t="shared" si="0"/>
        <v>341650000</v>
      </c>
      <c r="L11" s="53"/>
      <c r="M11" s="53">
        <v>0</v>
      </c>
      <c r="N11" s="53">
        <v>0</v>
      </c>
      <c r="O11" s="54">
        <v>323331.03</v>
      </c>
      <c r="P11" s="55">
        <v>0</v>
      </c>
      <c r="Q11" s="55">
        <v>0</v>
      </c>
      <c r="R11" s="55">
        <f t="shared" si="1"/>
        <v>341650000</v>
      </c>
      <c r="S11" s="56">
        <f t="shared" si="2"/>
        <v>0</v>
      </c>
      <c r="T11" s="98"/>
    </row>
    <row r="12" spans="1:20" ht="20.25">
      <c r="A12" s="57"/>
      <c r="B12" s="51" t="s">
        <v>22</v>
      </c>
      <c r="C12" s="52">
        <v>304</v>
      </c>
      <c r="D12" s="53">
        <v>283140000</v>
      </c>
      <c r="E12" s="53"/>
      <c r="F12" s="53"/>
      <c r="G12" s="53"/>
      <c r="H12" s="53"/>
      <c r="I12" s="53"/>
      <c r="J12" s="53"/>
      <c r="K12" s="53">
        <f t="shared" si="0"/>
        <v>283140000</v>
      </c>
      <c r="L12" s="53"/>
      <c r="M12" s="53">
        <v>4329135</v>
      </c>
      <c r="N12" s="53">
        <v>278810865</v>
      </c>
      <c r="O12" s="54">
        <v>272023813.07</v>
      </c>
      <c r="P12" s="55">
        <v>0</v>
      </c>
      <c r="Q12" s="55">
        <v>247830942</v>
      </c>
      <c r="R12" s="55">
        <f t="shared" si="1"/>
        <v>0</v>
      </c>
      <c r="S12" s="56">
        <f t="shared" si="2"/>
        <v>98.47102670057215</v>
      </c>
      <c r="T12" s="98"/>
    </row>
    <row r="13" spans="1:20" ht="20.25">
      <c r="A13" s="57"/>
      <c r="B13" s="51" t="s">
        <v>23</v>
      </c>
      <c r="C13" s="52">
        <v>399</v>
      </c>
      <c r="D13" s="53">
        <v>456096000</v>
      </c>
      <c r="E13" s="53"/>
      <c r="F13" s="53"/>
      <c r="G13" s="53"/>
      <c r="H13" s="53"/>
      <c r="I13" s="53"/>
      <c r="J13" s="53"/>
      <c r="K13" s="53">
        <f t="shared" si="0"/>
        <v>456096000</v>
      </c>
      <c r="L13" s="53"/>
      <c r="M13" s="53">
        <v>424917995.72</v>
      </c>
      <c r="N13" s="53">
        <v>31178004.28</v>
      </c>
      <c r="O13" s="54">
        <v>122051409.7</v>
      </c>
      <c r="P13" s="55">
        <v>171121518.99</v>
      </c>
      <c r="Q13" s="55">
        <v>230897481.01</v>
      </c>
      <c r="R13" s="55">
        <f t="shared" si="1"/>
        <v>-2.9802322387695312E-08</v>
      </c>
      <c r="S13" s="56">
        <f t="shared" si="2"/>
        <v>6.835842515610749</v>
      </c>
      <c r="T13" s="96"/>
    </row>
    <row r="14" spans="1:20" ht="20.25">
      <c r="A14" s="57"/>
      <c r="B14" s="51" t="s">
        <v>24</v>
      </c>
      <c r="C14" s="52">
        <v>401</v>
      </c>
      <c r="D14" s="53">
        <v>396855000</v>
      </c>
      <c r="E14" s="53"/>
      <c r="F14" s="53"/>
      <c r="G14" s="53"/>
      <c r="H14" s="53"/>
      <c r="I14" s="53"/>
      <c r="J14" s="53"/>
      <c r="K14" s="53">
        <f t="shared" si="0"/>
        <v>396855000</v>
      </c>
      <c r="L14" s="53"/>
      <c r="M14" s="53">
        <v>371325143</v>
      </c>
      <c r="N14" s="53">
        <v>25529857</v>
      </c>
      <c r="O14" s="54">
        <v>126391998</v>
      </c>
      <c r="P14" s="55">
        <v>152512390</v>
      </c>
      <c r="Q14" s="55">
        <v>194950610</v>
      </c>
      <c r="R14" s="55">
        <f t="shared" si="1"/>
        <v>0</v>
      </c>
      <c r="S14" s="56">
        <f t="shared" si="2"/>
        <v>6.433044058913205</v>
      </c>
      <c r="T14" s="96"/>
    </row>
    <row r="15" spans="1:20" ht="20.25">
      <c r="A15" s="57"/>
      <c r="B15" s="51" t="s">
        <v>25</v>
      </c>
      <c r="C15" s="52">
        <v>405</v>
      </c>
      <c r="D15" s="53">
        <v>21452000</v>
      </c>
      <c r="E15" s="53"/>
      <c r="F15" s="53"/>
      <c r="G15" s="53"/>
      <c r="H15" s="53"/>
      <c r="I15" s="53"/>
      <c r="J15" s="53"/>
      <c r="K15" s="53">
        <f t="shared" si="0"/>
        <v>21452000</v>
      </c>
      <c r="L15" s="53"/>
      <c r="M15" s="53">
        <v>20072013</v>
      </c>
      <c r="N15" s="53">
        <v>1379987</v>
      </c>
      <c r="O15" s="54">
        <v>6832011</v>
      </c>
      <c r="P15" s="55">
        <v>8244096</v>
      </c>
      <c r="Q15" s="55">
        <v>10537904</v>
      </c>
      <c r="R15" s="55">
        <f t="shared" si="1"/>
        <v>0</v>
      </c>
      <c r="S15" s="56">
        <f t="shared" si="2"/>
        <v>6.432906022748462</v>
      </c>
      <c r="T15" s="96"/>
    </row>
    <row r="16" spans="1:20" ht="20.25">
      <c r="A16" s="57"/>
      <c r="B16" s="51" t="s">
        <v>26</v>
      </c>
      <c r="C16" s="52">
        <v>501</v>
      </c>
      <c r="D16" s="53">
        <v>217948000</v>
      </c>
      <c r="E16" s="53"/>
      <c r="F16" s="53"/>
      <c r="G16" s="53"/>
      <c r="H16" s="53"/>
      <c r="I16" s="53"/>
      <c r="J16" s="53"/>
      <c r="K16" s="53">
        <f t="shared" si="0"/>
        <v>217948000</v>
      </c>
      <c r="L16" s="53"/>
      <c r="M16" s="53">
        <v>204057054</v>
      </c>
      <c r="N16" s="53">
        <v>13890946</v>
      </c>
      <c r="O16" s="54">
        <v>68801371</v>
      </c>
      <c r="P16" s="55">
        <v>85189199</v>
      </c>
      <c r="Q16" s="55">
        <v>105633801</v>
      </c>
      <c r="R16" s="55">
        <f t="shared" si="1"/>
        <v>0</v>
      </c>
      <c r="S16" s="56">
        <f t="shared" si="2"/>
        <v>6.373513865692734</v>
      </c>
      <c r="T16" s="96"/>
    </row>
    <row r="17" spans="1:20" ht="20.25">
      <c r="A17" s="57"/>
      <c r="B17" s="51" t="s">
        <v>27</v>
      </c>
      <c r="C17" s="52">
        <v>502</v>
      </c>
      <c r="D17" s="53">
        <v>64355000</v>
      </c>
      <c r="E17" s="53"/>
      <c r="F17" s="53"/>
      <c r="G17" s="53"/>
      <c r="H17" s="53"/>
      <c r="I17" s="53"/>
      <c r="J17" s="53"/>
      <c r="K17" s="53">
        <f t="shared" si="0"/>
        <v>64355000</v>
      </c>
      <c r="L17" s="53"/>
      <c r="M17" s="53">
        <v>60215017</v>
      </c>
      <c r="N17" s="53">
        <v>4139983</v>
      </c>
      <c r="O17" s="54">
        <v>20496006</v>
      </c>
      <c r="P17" s="55">
        <v>24731024</v>
      </c>
      <c r="Q17" s="55">
        <v>31613976</v>
      </c>
      <c r="R17" s="55">
        <f t="shared" si="1"/>
        <v>0</v>
      </c>
      <c r="S17" s="56">
        <f t="shared" si="2"/>
        <v>6.433040167819128</v>
      </c>
      <c r="T17" s="96"/>
    </row>
    <row r="18" spans="1:20" ht="20.25">
      <c r="A18" s="57"/>
      <c r="B18" s="51" t="s">
        <v>28</v>
      </c>
      <c r="C18" s="52">
        <v>503</v>
      </c>
      <c r="D18" s="53">
        <v>128710000</v>
      </c>
      <c r="E18" s="53"/>
      <c r="F18" s="53"/>
      <c r="G18" s="53"/>
      <c r="H18" s="53"/>
      <c r="I18" s="53"/>
      <c r="J18" s="53"/>
      <c r="K18" s="53">
        <f t="shared" si="0"/>
        <v>128710000</v>
      </c>
      <c r="L18" s="53"/>
      <c r="M18" s="53">
        <v>120430048</v>
      </c>
      <c r="N18" s="53">
        <v>8279952</v>
      </c>
      <c r="O18" s="54">
        <v>40991992</v>
      </c>
      <c r="P18" s="55">
        <v>49462103</v>
      </c>
      <c r="Q18" s="55">
        <v>63227897</v>
      </c>
      <c r="R18" s="55">
        <f t="shared" si="1"/>
        <v>0</v>
      </c>
      <c r="S18" s="56">
        <f t="shared" si="2"/>
        <v>6.433029290653407</v>
      </c>
      <c r="T18" s="98"/>
    </row>
    <row r="19" spans="1:20" ht="20.25">
      <c r="A19" s="58"/>
      <c r="B19" s="51" t="s">
        <v>29</v>
      </c>
      <c r="C19" s="52">
        <v>505</v>
      </c>
      <c r="D19" s="53">
        <v>140000000</v>
      </c>
      <c r="E19" s="53"/>
      <c r="F19" s="53"/>
      <c r="G19" s="53"/>
      <c r="H19" s="53"/>
      <c r="I19" s="53"/>
      <c r="J19" s="53"/>
      <c r="K19" s="53">
        <f t="shared" si="0"/>
        <v>140000000</v>
      </c>
      <c r="L19" s="53"/>
      <c r="M19" s="53">
        <v>70000000</v>
      </c>
      <c r="N19" s="53">
        <v>0</v>
      </c>
      <c r="O19" s="54">
        <v>47608924.52</v>
      </c>
      <c r="P19" s="55">
        <v>39772271.26</v>
      </c>
      <c r="Q19" s="55">
        <v>69527728.74</v>
      </c>
      <c r="R19" s="55">
        <f t="shared" si="1"/>
        <v>70000000</v>
      </c>
      <c r="S19" s="56">
        <f t="shared" si="2"/>
        <v>0</v>
      </c>
      <c r="T19" s="96"/>
    </row>
    <row r="20" spans="1:20" ht="20.25">
      <c r="A20" s="57"/>
      <c r="B20" s="59" t="s">
        <v>30</v>
      </c>
      <c r="C20" s="60"/>
      <c r="D20" s="61">
        <f aca="true" t="shared" si="3" ref="D20:K20">SUM(D5:D19)</f>
        <v>5601290000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  <c r="I20" s="61"/>
      <c r="J20" s="61">
        <f t="shared" si="3"/>
        <v>0</v>
      </c>
      <c r="K20" s="61">
        <f t="shared" si="3"/>
        <v>5601290000</v>
      </c>
      <c r="L20" s="61">
        <f aca="true" t="shared" si="4" ref="L20:R20">SUM(L5:L19)</f>
        <v>0</v>
      </c>
      <c r="M20" s="61">
        <f t="shared" si="4"/>
        <v>4575630309.39</v>
      </c>
      <c r="N20" s="61">
        <f t="shared" si="4"/>
        <v>609509690.61</v>
      </c>
      <c r="O20" s="61">
        <f t="shared" si="4"/>
        <v>1680766414</v>
      </c>
      <c r="P20" s="61">
        <f t="shared" si="4"/>
        <v>1708503280.3799999</v>
      </c>
      <c r="Q20" s="61">
        <f t="shared" si="4"/>
        <v>2854482661.62</v>
      </c>
      <c r="R20" s="61">
        <f t="shared" si="4"/>
        <v>416150000</v>
      </c>
      <c r="S20" s="62">
        <f>+N20/K20*100</f>
        <v>10.881594964909869</v>
      </c>
      <c r="T20" s="98"/>
    </row>
    <row r="21" spans="1:20" ht="20.25">
      <c r="A21" s="63" t="s">
        <v>31</v>
      </c>
      <c r="B21" s="51" t="s">
        <v>32</v>
      </c>
      <c r="C21" s="52">
        <v>10101</v>
      </c>
      <c r="D21" s="53">
        <v>40000000</v>
      </c>
      <c r="E21" s="53"/>
      <c r="F21" s="53"/>
      <c r="G21" s="53"/>
      <c r="H21" s="53"/>
      <c r="I21" s="53"/>
      <c r="J21" s="53"/>
      <c r="K21" s="53">
        <f>SUM(D21:J21)</f>
        <v>40000000</v>
      </c>
      <c r="L21" s="53">
        <v>0</v>
      </c>
      <c r="M21" s="53">
        <v>20065865.7</v>
      </c>
      <c r="N21" s="53">
        <v>0</v>
      </c>
      <c r="O21" s="54">
        <f aca="true" t="shared" si="5" ref="O21:O37">+K21-L21-M21-N21</f>
        <v>19934134.3</v>
      </c>
      <c r="P21" s="55">
        <v>14057000</v>
      </c>
      <c r="Q21" s="55">
        <v>2441450</v>
      </c>
      <c r="R21" s="55">
        <f>+K21-L21-M21-N21</f>
        <v>19934134.3</v>
      </c>
      <c r="S21" s="56">
        <f>+N21/K21*100</f>
        <v>0</v>
      </c>
      <c r="T21" s="96"/>
    </row>
    <row r="22" spans="1:20" ht="20.25">
      <c r="A22" s="64"/>
      <c r="B22" s="51" t="s">
        <v>33</v>
      </c>
      <c r="C22" s="52">
        <v>10104</v>
      </c>
      <c r="D22" s="53"/>
      <c r="E22" s="53"/>
      <c r="F22" s="53"/>
      <c r="G22" s="53"/>
      <c r="H22" s="53"/>
      <c r="I22" s="53"/>
      <c r="J22" s="53"/>
      <c r="K22" s="53">
        <f aca="true" t="shared" si="6" ref="K22:K57">SUM(D22:J22)</f>
        <v>0</v>
      </c>
      <c r="L22" s="53"/>
      <c r="M22" s="53"/>
      <c r="N22" s="53"/>
      <c r="O22" s="54">
        <f t="shared" si="5"/>
        <v>0</v>
      </c>
      <c r="P22" s="55">
        <v>1389000</v>
      </c>
      <c r="Q22" s="55">
        <v>1389000</v>
      </c>
      <c r="R22" s="55">
        <f aca="true" t="shared" si="7" ref="R22:R58">+K22-L22-M22-N22</f>
        <v>0</v>
      </c>
      <c r="S22" s="56">
        <v>0</v>
      </c>
      <c r="T22" s="98"/>
    </row>
    <row r="23" spans="1:20" ht="20.25">
      <c r="A23" s="64"/>
      <c r="B23" s="51" t="s">
        <v>34</v>
      </c>
      <c r="C23" s="52">
        <v>10199</v>
      </c>
      <c r="D23" s="53">
        <v>100000</v>
      </c>
      <c r="E23" s="53"/>
      <c r="F23" s="53"/>
      <c r="G23" s="53"/>
      <c r="H23" s="53"/>
      <c r="I23" s="53"/>
      <c r="J23" s="53"/>
      <c r="K23" s="53">
        <f t="shared" si="6"/>
        <v>100000</v>
      </c>
      <c r="L23" s="53">
        <v>0</v>
      </c>
      <c r="M23" s="53">
        <v>0</v>
      </c>
      <c r="N23" s="53">
        <v>0</v>
      </c>
      <c r="O23" s="54">
        <f t="shared" si="5"/>
        <v>100000</v>
      </c>
      <c r="P23" s="55">
        <v>1500000</v>
      </c>
      <c r="Q23" s="55">
        <v>1042107.9</v>
      </c>
      <c r="R23" s="55">
        <f t="shared" si="7"/>
        <v>100000</v>
      </c>
      <c r="S23" s="56">
        <f aca="true" t="shared" si="8" ref="S23:S29">+N23/K23*100</f>
        <v>0</v>
      </c>
      <c r="T23" s="96"/>
    </row>
    <row r="24" spans="1:20" ht="20.25">
      <c r="A24" s="64"/>
      <c r="B24" s="51" t="s">
        <v>35</v>
      </c>
      <c r="C24" s="52">
        <v>10201</v>
      </c>
      <c r="D24" s="53">
        <v>31000000</v>
      </c>
      <c r="E24" s="53"/>
      <c r="F24" s="53"/>
      <c r="G24" s="53"/>
      <c r="H24" s="53"/>
      <c r="I24" s="53"/>
      <c r="J24" s="53"/>
      <c r="K24" s="53">
        <f t="shared" si="6"/>
        <v>31000000</v>
      </c>
      <c r="L24" s="53">
        <v>0</v>
      </c>
      <c r="M24" s="53">
        <v>9000000</v>
      </c>
      <c r="N24" s="53">
        <v>0</v>
      </c>
      <c r="O24" s="54">
        <f t="shared" si="5"/>
        <v>22000000</v>
      </c>
      <c r="P24" s="55">
        <v>8587000</v>
      </c>
      <c r="Q24" s="55">
        <v>0</v>
      </c>
      <c r="R24" s="55">
        <f t="shared" si="7"/>
        <v>22000000</v>
      </c>
      <c r="S24" s="56">
        <f t="shared" si="8"/>
        <v>0</v>
      </c>
      <c r="T24" s="96"/>
    </row>
    <row r="25" spans="1:20" ht="20.25">
      <c r="A25" s="64"/>
      <c r="B25" s="51" t="s">
        <v>36</v>
      </c>
      <c r="C25" s="52">
        <v>10202</v>
      </c>
      <c r="D25" s="53">
        <v>28000000</v>
      </c>
      <c r="E25" s="53"/>
      <c r="F25" s="53"/>
      <c r="G25" s="53"/>
      <c r="H25" s="53"/>
      <c r="I25" s="53"/>
      <c r="J25" s="53"/>
      <c r="K25" s="53">
        <f t="shared" si="6"/>
        <v>28000000</v>
      </c>
      <c r="L25" s="53">
        <v>0</v>
      </c>
      <c r="M25" s="53">
        <v>11783304.54</v>
      </c>
      <c r="N25" s="53">
        <v>1696695.46</v>
      </c>
      <c r="O25" s="54">
        <f t="shared" si="5"/>
        <v>14520000</v>
      </c>
      <c r="P25" s="55">
        <v>12507000</v>
      </c>
      <c r="Q25" s="55">
        <v>0</v>
      </c>
      <c r="R25" s="55">
        <f t="shared" si="7"/>
        <v>14520000</v>
      </c>
      <c r="S25" s="56">
        <f t="shared" si="8"/>
        <v>6.059626642857142</v>
      </c>
      <c r="T25" s="96"/>
    </row>
    <row r="26" spans="1:20" ht="20.25">
      <c r="A26" s="64"/>
      <c r="B26" s="51" t="s">
        <v>37</v>
      </c>
      <c r="C26" s="52">
        <v>10203</v>
      </c>
      <c r="D26" s="53">
        <v>9500000</v>
      </c>
      <c r="E26" s="53"/>
      <c r="F26" s="53"/>
      <c r="G26" s="53"/>
      <c r="H26" s="53"/>
      <c r="I26" s="53"/>
      <c r="J26" s="53"/>
      <c r="K26" s="53">
        <f t="shared" si="6"/>
        <v>9500000</v>
      </c>
      <c r="L26" s="53">
        <v>0</v>
      </c>
      <c r="M26" s="53">
        <v>6212305</v>
      </c>
      <c r="N26" s="53">
        <v>0</v>
      </c>
      <c r="O26" s="54">
        <f t="shared" si="5"/>
        <v>3287695</v>
      </c>
      <c r="P26" s="55">
        <v>3820000</v>
      </c>
      <c r="Q26" s="55">
        <v>570000</v>
      </c>
      <c r="R26" s="55">
        <f t="shared" si="7"/>
        <v>3287695</v>
      </c>
      <c r="S26" s="56">
        <f t="shared" si="8"/>
        <v>0</v>
      </c>
      <c r="T26" s="96"/>
    </row>
    <row r="27" spans="1:20" ht="20.25">
      <c r="A27" s="64"/>
      <c r="B27" s="51" t="s">
        <v>38</v>
      </c>
      <c r="C27" s="52">
        <v>10204</v>
      </c>
      <c r="D27" s="53">
        <v>57100000</v>
      </c>
      <c r="E27" s="53"/>
      <c r="F27" s="53"/>
      <c r="G27" s="53"/>
      <c r="H27" s="53"/>
      <c r="I27" s="53"/>
      <c r="J27" s="53"/>
      <c r="K27" s="53">
        <f t="shared" si="6"/>
        <v>57100000</v>
      </c>
      <c r="L27" s="53">
        <v>3500000</v>
      </c>
      <c r="M27" s="53">
        <v>31748228.69</v>
      </c>
      <c r="N27" s="53">
        <v>0</v>
      </c>
      <c r="O27" s="54">
        <f t="shared" si="5"/>
        <v>21851771.31</v>
      </c>
      <c r="P27" s="55">
        <v>16962000</v>
      </c>
      <c r="Q27" s="55">
        <v>0</v>
      </c>
      <c r="R27" s="55">
        <f t="shared" si="7"/>
        <v>21851771.31</v>
      </c>
      <c r="S27" s="56">
        <f t="shared" si="8"/>
        <v>0</v>
      </c>
      <c r="T27" s="98"/>
    </row>
    <row r="28" spans="1:20" ht="20.25">
      <c r="A28" s="64"/>
      <c r="B28" s="51" t="s">
        <v>39</v>
      </c>
      <c r="C28" s="52">
        <v>10299</v>
      </c>
      <c r="D28" s="53">
        <v>1950000</v>
      </c>
      <c r="E28" s="53"/>
      <c r="F28" s="53"/>
      <c r="G28" s="53"/>
      <c r="H28" s="53"/>
      <c r="I28" s="53"/>
      <c r="J28" s="53"/>
      <c r="K28" s="53">
        <f t="shared" si="6"/>
        <v>1950000</v>
      </c>
      <c r="L28" s="53">
        <v>0</v>
      </c>
      <c r="M28" s="53">
        <v>1209655</v>
      </c>
      <c r="N28" s="53">
        <v>0</v>
      </c>
      <c r="O28" s="54">
        <f t="shared" si="5"/>
        <v>740345</v>
      </c>
      <c r="P28" s="55">
        <v>640000</v>
      </c>
      <c r="Q28" s="55">
        <v>0</v>
      </c>
      <c r="R28" s="55">
        <f t="shared" si="7"/>
        <v>740345</v>
      </c>
      <c r="S28" s="56">
        <f t="shared" si="8"/>
        <v>0</v>
      </c>
      <c r="T28" s="98"/>
    </row>
    <row r="29" spans="1:20" ht="20.25">
      <c r="A29" s="64"/>
      <c r="B29" s="51" t="s">
        <v>40</v>
      </c>
      <c r="C29" s="52">
        <v>10301</v>
      </c>
      <c r="D29" s="53">
        <v>6000000</v>
      </c>
      <c r="E29" s="53"/>
      <c r="F29" s="53"/>
      <c r="G29" s="53"/>
      <c r="H29" s="53"/>
      <c r="I29" s="53"/>
      <c r="J29" s="53"/>
      <c r="K29" s="53">
        <f t="shared" si="6"/>
        <v>6000000</v>
      </c>
      <c r="L29" s="53">
        <v>900000</v>
      </c>
      <c r="M29" s="53">
        <v>2000000</v>
      </c>
      <c r="N29" s="53">
        <v>0</v>
      </c>
      <c r="O29" s="54">
        <f t="shared" si="5"/>
        <v>3100000</v>
      </c>
      <c r="P29" s="55">
        <v>1000000</v>
      </c>
      <c r="Q29" s="55">
        <v>0</v>
      </c>
      <c r="R29" s="55">
        <f t="shared" si="7"/>
        <v>3100000</v>
      </c>
      <c r="S29" s="56">
        <f t="shared" si="8"/>
        <v>0</v>
      </c>
      <c r="T29" s="98"/>
    </row>
    <row r="30" spans="1:20" ht="20.25">
      <c r="A30" s="64"/>
      <c r="B30" s="51" t="s">
        <v>111</v>
      </c>
      <c r="C30" s="52">
        <v>10302</v>
      </c>
      <c r="D30" s="53"/>
      <c r="E30" s="53"/>
      <c r="F30" s="53"/>
      <c r="G30" s="53"/>
      <c r="H30" s="53"/>
      <c r="I30" s="53"/>
      <c r="J30" s="53"/>
      <c r="K30" s="53">
        <f t="shared" si="6"/>
        <v>0</v>
      </c>
      <c r="L30" s="53"/>
      <c r="M30" s="53"/>
      <c r="N30" s="53"/>
      <c r="O30" s="54">
        <f t="shared" si="5"/>
        <v>0</v>
      </c>
      <c r="P30" s="55"/>
      <c r="Q30" s="55"/>
      <c r="R30" s="55">
        <f t="shared" si="7"/>
        <v>0</v>
      </c>
      <c r="S30" s="56">
        <v>0</v>
      </c>
      <c r="T30" s="98"/>
    </row>
    <row r="31" spans="1:20" ht="20.25">
      <c r="A31" s="64"/>
      <c r="B31" s="51" t="s">
        <v>41</v>
      </c>
      <c r="C31" s="52">
        <v>10303</v>
      </c>
      <c r="D31" s="53">
        <v>4000000</v>
      </c>
      <c r="E31" s="53"/>
      <c r="F31" s="53"/>
      <c r="G31" s="53"/>
      <c r="H31" s="53"/>
      <c r="I31" s="53"/>
      <c r="J31" s="53"/>
      <c r="K31" s="53">
        <f t="shared" si="6"/>
        <v>4000000</v>
      </c>
      <c r="L31" s="53">
        <v>0</v>
      </c>
      <c r="M31" s="53">
        <v>0</v>
      </c>
      <c r="N31" s="53">
        <v>0</v>
      </c>
      <c r="O31" s="54">
        <f t="shared" si="5"/>
        <v>4000000</v>
      </c>
      <c r="P31" s="55">
        <v>5000000</v>
      </c>
      <c r="Q31" s="55">
        <v>4700000</v>
      </c>
      <c r="R31" s="55">
        <f t="shared" si="7"/>
        <v>4000000</v>
      </c>
      <c r="S31" s="56">
        <f>+N31/K31*100</f>
        <v>0</v>
      </c>
      <c r="T31" s="98"/>
    </row>
    <row r="32" spans="1:20" ht="20.25">
      <c r="A32" s="64"/>
      <c r="B32" s="51" t="s">
        <v>42</v>
      </c>
      <c r="C32" s="52">
        <v>10304</v>
      </c>
      <c r="D32" s="53">
        <v>250000</v>
      </c>
      <c r="E32" s="53"/>
      <c r="F32" s="53"/>
      <c r="G32" s="53"/>
      <c r="H32" s="53"/>
      <c r="I32" s="53"/>
      <c r="J32" s="53"/>
      <c r="K32" s="53">
        <f t="shared" si="6"/>
        <v>250000</v>
      </c>
      <c r="L32" s="53">
        <v>0</v>
      </c>
      <c r="M32" s="53">
        <v>0</v>
      </c>
      <c r="N32" s="53">
        <v>0</v>
      </c>
      <c r="O32" s="54">
        <f t="shared" si="5"/>
        <v>250000</v>
      </c>
      <c r="P32" s="55">
        <v>71600</v>
      </c>
      <c r="Q32" s="55">
        <v>0</v>
      </c>
      <c r="R32" s="55">
        <f t="shared" si="7"/>
        <v>250000</v>
      </c>
      <c r="S32" s="56">
        <f>+N32/K32*100</f>
        <v>0</v>
      </c>
      <c r="T32" s="96"/>
    </row>
    <row r="33" spans="1:20" ht="20.25">
      <c r="A33" s="64"/>
      <c r="B33" s="51" t="s">
        <v>43</v>
      </c>
      <c r="C33" s="52">
        <v>10306</v>
      </c>
      <c r="D33" s="53">
        <v>3500000</v>
      </c>
      <c r="E33" s="53"/>
      <c r="F33" s="53"/>
      <c r="G33" s="53"/>
      <c r="H33" s="53"/>
      <c r="I33" s="53"/>
      <c r="J33" s="53"/>
      <c r="K33" s="53">
        <f t="shared" si="6"/>
        <v>3500000</v>
      </c>
      <c r="L33" s="53">
        <v>0</v>
      </c>
      <c r="M33" s="53">
        <v>1948305.95</v>
      </c>
      <c r="N33" s="53">
        <v>0</v>
      </c>
      <c r="O33" s="54">
        <f t="shared" si="5"/>
        <v>1551694.05</v>
      </c>
      <c r="P33" s="55">
        <v>87000</v>
      </c>
      <c r="Q33" s="55">
        <v>87000</v>
      </c>
      <c r="R33" s="55">
        <f t="shared" si="7"/>
        <v>1551694.05</v>
      </c>
      <c r="S33" s="56">
        <f>+N33/K33*100</f>
        <v>0</v>
      </c>
      <c r="T33" s="96"/>
    </row>
    <row r="34" spans="1:20" ht="36">
      <c r="A34" s="64"/>
      <c r="B34" s="51" t="s">
        <v>44</v>
      </c>
      <c r="C34" s="52">
        <v>10307</v>
      </c>
      <c r="D34" s="53">
        <v>11400000</v>
      </c>
      <c r="E34" s="53"/>
      <c r="F34" s="53"/>
      <c r="G34" s="53"/>
      <c r="H34" s="53"/>
      <c r="I34" s="53"/>
      <c r="J34" s="53"/>
      <c r="K34" s="53">
        <f t="shared" si="6"/>
        <v>11400000</v>
      </c>
      <c r="L34" s="53">
        <v>0</v>
      </c>
      <c r="M34" s="53">
        <v>6959763.82</v>
      </c>
      <c r="N34" s="53">
        <v>0</v>
      </c>
      <c r="O34" s="54">
        <f t="shared" si="5"/>
        <v>4440236.18</v>
      </c>
      <c r="P34" s="55">
        <v>3500000</v>
      </c>
      <c r="Q34" s="55">
        <v>1700000</v>
      </c>
      <c r="R34" s="55">
        <f t="shared" si="7"/>
        <v>4440236.18</v>
      </c>
      <c r="S34" s="56">
        <f>+N34/K34*100</f>
        <v>0</v>
      </c>
      <c r="T34" s="98"/>
    </row>
    <row r="35" spans="1:20" ht="20.25">
      <c r="A35" s="64"/>
      <c r="B35" s="51" t="s">
        <v>281</v>
      </c>
      <c r="C35" s="52">
        <v>10401</v>
      </c>
      <c r="D35" s="53">
        <v>200000</v>
      </c>
      <c r="E35" s="53"/>
      <c r="F35" s="53"/>
      <c r="G35" s="53"/>
      <c r="H35" s="53"/>
      <c r="I35" s="53"/>
      <c r="J35" s="53"/>
      <c r="K35" s="53">
        <f t="shared" si="6"/>
        <v>200000</v>
      </c>
      <c r="L35" s="53">
        <v>0</v>
      </c>
      <c r="M35" s="53">
        <v>0</v>
      </c>
      <c r="N35" s="53">
        <v>0</v>
      </c>
      <c r="O35" s="54"/>
      <c r="P35" s="55"/>
      <c r="Q35" s="55"/>
      <c r="R35" s="55">
        <f t="shared" si="7"/>
        <v>200000</v>
      </c>
      <c r="S35" s="56">
        <f>+N35/K35*100</f>
        <v>0</v>
      </c>
      <c r="T35" s="96"/>
    </row>
    <row r="36" spans="1:20" ht="20.25">
      <c r="A36" s="64"/>
      <c r="B36" s="51" t="s">
        <v>115</v>
      </c>
      <c r="C36" s="52">
        <v>10403</v>
      </c>
      <c r="D36" s="53"/>
      <c r="E36" s="53"/>
      <c r="F36" s="53"/>
      <c r="G36" s="53"/>
      <c r="H36" s="53"/>
      <c r="I36" s="53"/>
      <c r="J36" s="53"/>
      <c r="K36" s="53">
        <f t="shared" si="6"/>
        <v>0</v>
      </c>
      <c r="L36" s="53"/>
      <c r="M36" s="53"/>
      <c r="N36" s="53"/>
      <c r="O36" s="54">
        <f t="shared" si="5"/>
        <v>0</v>
      </c>
      <c r="P36" s="55"/>
      <c r="Q36" s="55"/>
      <c r="R36" s="55">
        <f t="shared" si="7"/>
        <v>0</v>
      </c>
      <c r="S36" s="56">
        <v>0</v>
      </c>
      <c r="T36" s="96"/>
    </row>
    <row r="37" spans="1:20" ht="20.25">
      <c r="A37" s="64"/>
      <c r="B37" s="51" t="s">
        <v>283</v>
      </c>
      <c r="C37" s="52">
        <v>10404</v>
      </c>
      <c r="D37" s="53">
        <v>14000000</v>
      </c>
      <c r="E37" s="53"/>
      <c r="F37" s="53"/>
      <c r="G37" s="53"/>
      <c r="H37" s="53"/>
      <c r="I37" s="53"/>
      <c r="J37" s="53"/>
      <c r="K37" s="53">
        <f t="shared" si="6"/>
        <v>14000000</v>
      </c>
      <c r="L37" s="53">
        <v>0</v>
      </c>
      <c r="M37" s="53">
        <v>0</v>
      </c>
      <c r="N37" s="53">
        <v>0</v>
      </c>
      <c r="O37" s="54">
        <f t="shared" si="5"/>
        <v>14000000</v>
      </c>
      <c r="P37" s="55"/>
      <c r="Q37" s="55"/>
      <c r="R37" s="55">
        <f t="shared" si="7"/>
        <v>14000000</v>
      </c>
      <c r="S37" s="56">
        <v>0</v>
      </c>
      <c r="T37" s="98"/>
    </row>
    <row r="38" spans="1:20" ht="20.25">
      <c r="A38" s="64"/>
      <c r="B38" s="51" t="s">
        <v>45</v>
      </c>
      <c r="C38" s="52">
        <v>10405</v>
      </c>
      <c r="D38" s="53">
        <v>0</v>
      </c>
      <c r="E38" s="53"/>
      <c r="F38" s="53"/>
      <c r="G38" s="53"/>
      <c r="H38" s="53"/>
      <c r="I38" s="53"/>
      <c r="J38" s="53"/>
      <c r="K38" s="53">
        <f t="shared" si="6"/>
        <v>0</v>
      </c>
      <c r="L38" s="53">
        <v>0</v>
      </c>
      <c r="M38" s="53">
        <v>0</v>
      </c>
      <c r="N38" s="53">
        <v>0</v>
      </c>
      <c r="O38" s="54">
        <f aca="true" t="shared" si="9" ref="O38:O57">+K37-L38-M38-N38</f>
        <v>14000000</v>
      </c>
      <c r="P38" s="55">
        <v>10000000</v>
      </c>
      <c r="Q38" s="55">
        <v>10000000</v>
      </c>
      <c r="R38" s="55">
        <f t="shared" si="7"/>
        <v>0</v>
      </c>
      <c r="S38" s="56" t="s">
        <v>16</v>
      </c>
      <c r="T38" s="96"/>
    </row>
    <row r="39" spans="1:20" ht="20.25">
      <c r="A39" s="64"/>
      <c r="B39" s="51" t="s">
        <v>46</v>
      </c>
      <c r="C39" s="52">
        <v>10406</v>
      </c>
      <c r="D39" s="53">
        <v>108500000</v>
      </c>
      <c r="E39" s="53"/>
      <c r="F39" s="53"/>
      <c r="G39" s="53"/>
      <c r="H39" s="53"/>
      <c r="I39" s="53"/>
      <c r="J39" s="53"/>
      <c r="K39" s="53">
        <f t="shared" si="6"/>
        <v>108500000</v>
      </c>
      <c r="L39" s="53">
        <v>0</v>
      </c>
      <c r="M39" s="53">
        <v>54331921.78</v>
      </c>
      <c r="N39" s="53">
        <v>0</v>
      </c>
      <c r="O39" s="54">
        <f t="shared" si="9"/>
        <v>-54331921.78</v>
      </c>
      <c r="P39" s="55">
        <v>54432000</v>
      </c>
      <c r="Q39" s="55">
        <v>9675628.23</v>
      </c>
      <c r="R39" s="55">
        <f t="shared" si="7"/>
        <v>54168078.22</v>
      </c>
      <c r="S39" s="56">
        <f aca="true" t="shared" si="10" ref="S38:S55">+N39/K39*100</f>
        <v>0</v>
      </c>
      <c r="T39" s="96"/>
    </row>
    <row r="40" spans="1:20" ht="20.25">
      <c r="A40" s="64"/>
      <c r="B40" s="51" t="s">
        <v>47</v>
      </c>
      <c r="C40" s="52">
        <v>10499</v>
      </c>
      <c r="D40" s="53">
        <v>5000000</v>
      </c>
      <c r="E40" s="53"/>
      <c r="F40" s="53"/>
      <c r="G40" s="53"/>
      <c r="H40" s="53"/>
      <c r="I40" s="53"/>
      <c r="J40" s="53"/>
      <c r="K40" s="53">
        <f t="shared" si="6"/>
        <v>5000000</v>
      </c>
      <c r="L40" s="53">
        <v>0</v>
      </c>
      <c r="M40" s="53">
        <v>1200000</v>
      </c>
      <c r="N40" s="53">
        <v>0</v>
      </c>
      <c r="O40" s="54">
        <f t="shared" si="9"/>
        <v>107300000</v>
      </c>
      <c r="P40" s="55">
        <v>6980000</v>
      </c>
      <c r="Q40" s="55">
        <v>4194154.28</v>
      </c>
      <c r="R40" s="55">
        <f t="shared" si="7"/>
        <v>3800000</v>
      </c>
      <c r="S40" s="56">
        <f t="shared" si="10"/>
        <v>0</v>
      </c>
      <c r="T40" s="96"/>
    </row>
    <row r="41" spans="1:20" ht="20.25">
      <c r="A41" s="64"/>
      <c r="B41" s="51" t="s">
        <v>48</v>
      </c>
      <c r="C41" s="52">
        <v>10501</v>
      </c>
      <c r="D41" s="53">
        <v>2000000</v>
      </c>
      <c r="E41" s="53"/>
      <c r="F41" s="53"/>
      <c r="G41" s="53"/>
      <c r="H41" s="53"/>
      <c r="I41" s="53"/>
      <c r="J41" s="53"/>
      <c r="K41" s="53">
        <f t="shared" si="6"/>
        <v>2000000</v>
      </c>
      <c r="L41" s="53">
        <v>0</v>
      </c>
      <c r="M41" s="53">
        <v>10140</v>
      </c>
      <c r="N41" s="53">
        <v>0</v>
      </c>
      <c r="O41" s="54">
        <f t="shared" si="9"/>
        <v>4989860</v>
      </c>
      <c r="P41" s="55">
        <v>2000000</v>
      </c>
      <c r="Q41" s="55">
        <v>768582.2</v>
      </c>
      <c r="R41" s="55">
        <f t="shared" si="7"/>
        <v>1989860</v>
      </c>
      <c r="S41" s="56">
        <f t="shared" si="10"/>
        <v>0</v>
      </c>
      <c r="T41" s="96"/>
    </row>
    <row r="42" spans="1:20" ht="20.25">
      <c r="A42" s="64"/>
      <c r="B42" s="51" t="s">
        <v>49</v>
      </c>
      <c r="C42" s="52">
        <v>10502</v>
      </c>
      <c r="D42" s="53">
        <v>25000000</v>
      </c>
      <c r="E42" s="53"/>
      <c r="F42" s="53"/>
      <c r="G42" s="53"/>
      <c r="H42" s="53"/>
      <c r="I42" s="53"/>
      <c r="J42" s="53"/>
      <c r="K42" s="53">
        <f t="shared" si="6"/>
        <v>25000000</v>
      </c>
      <c r="L42" s="53">
        <v>0</v>
      </c>
      <c r="M42" s="53">
        <v>559217.21</v>
      </c>
      <c r="N42" s="53">
        <v>0</v>
      </c>
      <c r="O42" s="54">
        <f t="shared" si="9"/>
        <v>1440782.79</v>
      </c>
      <c r="P42" s="55">
        <v>17500000</v>
      </c>
      <c r="Q42" s="55">
        <v>6419663</v>
      </c>
      <c r="R42" s="55">
        <f t="shared" si="7"/>
        <v>24440782.79</v>
      </c>
      <c r="S42" s="56">
        <f t="shared" si="10"/>
        <v>0</v>
      </c>
      <c r="T42" s="96"/>
    </row>
    <row r="43" spans="1:20" ht="20.25">
      <c r="A43" s="64"/>
      <c r="B43" s="51" t="s">
        <v>50</v>
      </c>
      <c r="C43" s="52">
        <v>10503</v>
      </c>
      <c r="D43" s="53">
        <v>3000000</v>
      </c>
      <c r="E43" s="53"/>
      <c r="F43" s="53"/>
      <c r="G43" s="53"/>
      <c r="H43" s="53"/>
      <c r="I43" s="53"/>
      <c r="J43" s="53"/>
      <c r="K43" s="53">
        <f t="shared" si="6"/>
        <v>3000000</v>
      </c>
      <c r="L43" s="53">
        <v>0</v>
      </c>
      <c r="M43" s="53">
        <v>0</v>
      </c>
      <c r="N43" s="53">
        <v>0</v>
      </c>
      <c r="O43" s="54">
        <f t="shared" si="9"/>
        <v>25000000</v>
      </c>
      <c r="P43" s="55">
        <v>2000000</v>
      </c>
      <c r="Q43" s="55">
        <v>1430000</v>
      </c>
      <c r="R43" s="55">
        <f t="shared" si="7"/>
        <v>3000000</v>
      </c>
      <c r="S43" s="56">
        <f t="shared" si="10"/>
        <v>0</v>
      </c>
      <c r="T43" s="98"/>
    </row>
    <row r="44" spans="1:20" ht="20.25">
      <c r="A44" s="64"/>
      <c r="B44" s="51" t="s">
        <v>51</v>
      </c>
      <c r="C44" s="52">
        <v>10504</v>
      </c>
      <c r="D44" s="53">
        <v>4500000</v>
      </c>
      <c r="E44" s="53"/>
      <c r="F44" s="53"/>
      <c r="G44" s="53"/>
      <c r="H44" s="53"/>
      <c r="I44" s="53"/>
      <c r="J44" s="53"/>
      <c r="K44" s="53">
        <f t="shared" si="6"/>
        <v>4500000</v>
      </c>
      <c r="L44" s="53">
        <v>0</v>
      </c>
      <c r="M44" s="53">
        <v>49909.98</v>
      </c>
      <c r="N44" s="53">
        <v>0</v>
      </c>
      <c r="O44" s="54">
        <f t="shared" si="9"/>
        <v>2950090.02</v>
      </c>
      <c r="P44" s="55">
        <v>3000000</v>
      </c>
      <c r="Q44" s="55">
        <v>3000000</v>
      </c>
      <c r="R44" s="55">
        <f t="shared" si="7"/>
        <v>4450090.02</v>
      </c>
      <c r="S44" s="56">
        <f t="shared" si="10"/>
        <v>0</v>
      </c>
      <c r="T44" s="96"/>
    </row>
    <row r="45" spans="1:20" ht="20.25">
      <c r="A45" s="64"/>
      <c r="B45" s="51" t="s">
        <v>52</v>
      </c>
      <c r="C45" s="52">
        <v>10601</v>
      </c>
      <c r="D45" s="53">
        <v>41000000</v>
      </c>
      <c r="E45" s="53"/>
      <c r="F45" s="53"/>
      <c r="G45" s="53"/>
      <c r="H45" s="53"/>
      <c r="I45" s="53"/>
      <c r="J45" s="53"/>
      <c r="K45" s="53">
        <f t="shared" si="6"/>
        <v>41000000</v>
      </c>
      <c r="L45" s="53">
        <v>0</v>
      </c>
      <c r="M45" s="53">
        <v>30000000</v>
      </c>
      <c r="N45" s="53">
        <v>0</v>
      </c>
      <c r="O45" s="54">
        <f t="shared" si="9"/>
        <v>-25500000</v>
      </c>
      <c r="P45" s="55">
        <v>35400000</v>
      </c>
      <c r="Q45" s="55">
        <v>0</v>
      </c>
      <c r="R45" s="55">
        <f t="shared" si="7"/>
        <v>11000000</v>
      </c>
      <c r="S45" s="56">
        <f t="shared" si="10"/>
        <v>0</v>
      </c>
      <c r="T45" s="96"/>
    </row>
    <row r="46" spans="1:20" ht="20.25">
      <c r="A46" s="64"/>
      <c r="B46" s="51" t="s">
        <v>53</v>
      </c>
      <c r="C46" s="52">
        <v>10701</v>
      </c>
      <c r="D46" s="53">
        <v>10000000</v>
      </c>
      <c r="E46" s="53"/>
      <c r="F46" s="53"/>
      <c r="G46" s="53"/>
      <c r="H46" s="53"/>
      <c r="I46" s="53"/>
      <c r="J46" s="53"/>
      <c r="K46" s="53">
        <f t="shared" si="6"/>
        <v>10000000</v>
      </c>
      <c r="L46" s="53">
        <v>0</v>
      </c>
      <c r="M46" s="53">
        <v>592180.3</v>
      </c>
      <c r="N46" s="53">
        <v>0</v>
      </c>
      <c r="O46" s="54">
        <f t="shared" si="9"/>
        <v>40407819.7</v>
      </c>
      <c r="P46" s="55">
        <v>4000000</v>
      </c>
      <c r="Q46" s="55">
        <v>1634836</v>
      </c>
      <c r="R46" s="55">
        <f t="shared" si="7"/>
        <v>9407819.7</v>
      </c>
      <c r="S46" s="56">
        <f t="shared" si="10"/>
        <v>0</v>
      </c>
      <c r="T46" s="96"/>
    </row>
    <row r="47" spans="1:20" ht="20.25">
      <c r="A47" s="64"/>
      <c r="B47" s="51" t="s">
        <v>54</v>
      </c>
      <c r="C47" s="52">
        <v>10702</v>
      </c>
      <c r="D47" s="53"/>
      <c r="E47" s="53"/>
      <c r="F47" s="53"/>
      <c r="G47" s="53"/>
      <c r="H47" s="53"/>
      <c r="I47" s="53"/>
      <c r="J47" s="53"/>
      <c r="K47" s="53">
        <f t="shared" si="6"/>
        <v>0</v>
      </c>
      <c r="L47" s="53"/>
      <c r="M47" s="53"/>
      <c r="N47" s="53"/>
      <c r="O47" s="54">
        <f t="shared" si="9"/>
        <v>10000000</v>
      </c>
      <c r="P47" s="55">
        <v>3000000</v>
      </c>
      <c r="Q47" s="55">
        <v>2368530</v>
      </c>
      <c r="R47" s="55">
        <f t="shared" si="7"/>
        <v>0</v>
      </c>
      <c r="S47" s="56" t="s">
        <v>16</v>
      </c>
      <c r="T47" s="96"/>
    </row>
    <row r="48" spans="1:20" ht="20.25">
      <c r="A48" s="64"/>
      <c r="B48" s="51" t="s">
        <v>55</v>
      </c>
      <c r="C48" s="52">
        <v>10703</v>
      </c>
      <c r="D48" s="53">
        <v>200000</v>
      </c>
      <c r="E48" s="53"/>
      <c r="F48" s="53"/>
      <c r="G48" s="53"/>
      <c r="H48" s="53"/>
      <c r="I48" s="53"/>
      <c r="J48" s="53"/>
      <c r="K48" s="53">
        <f t="shared" si="6"/>
        <v>200000</v>
      </c>
      <c r="L48" s="53">
        <v>0</v>
      </c>
      <c r="M48" s="53">
        <v>0</v>
      </c>
      <c r="N48" s="53">
        <v>0</v>
      </c>
      <c r="O48" s="54">
        <f t="shared" si="9"/>
        <v>0</v>
      </c>
      <c r="P48" s="55">
        <v>500000</v>
      </c>
      <c r="Q48" s="55">
        <v>0</v>
      </c>
      <c r="R48" s="55">
        <f t="shared" si="7"/>
        <v>200000</v>
      </c>
      <c r="S48" s="56">
        <f t="shared" si="10"/>
        <v>0</v>
      </c>
      <c r="T48" s="96"/>
    </row>
    <row r="49" spans="1:20" ht="20.25">
      <c r="A49" s="64"/>
      <c r="B49" s="51" t="s">
        <v>56</v>
      </c>
      <c r="C49" s="52">
        <v>10801</v>
      </c>
      <c r="D49" s="53">
        <v>13177000</v>
      </c>
      <c r="E49" s="53"/>
      <c r="F49" s="53"/>
      <c r="G49" s="53"/>
      <c r="H49" s="53"/>
      <c r="I49" s="53"/>
      <c r="J49" s="53"/>
      <c r="K49" s="53">
        <f t="shared" si="6"/>
        <v>13177000</v>
      </c>
      <c r="L49" s="53">
        <v>4313949</v>
      </c>
      <c r="M49" s="53">
        <v>8863051</v>
      </c>
      <c r="N49" s="53">
        <v>0</v>
      </c>
      <c r="O49" s="54">
        <f t="shared" si="9"/>
        <v>-12977000</v>
      </c>
      <c r="P49" s="55">
        <v>28000000</v>
      </c>
      <c r="Q49" s="55">
        <v>22343000</v>
      </c>
      <c r="R49" s="55">
        <f t="shared" si="7"/>
        <v>0</v>
      </c>
      <c r="S49" s="56">
        <f t="shared" si="10"/>
        <v>0</v>
      </c>
      <c r="T49" s="96"/>
    </row>
    <row r="50" spans="1:20" ht="20.25">
      <c r="A50" s="64"/>
      <c r="B50" s="51" t="s">
        <v>57</v>
      </c>
      <c r="C50" s="52">
        <v>10804</v>
      </c>
      <c r="D50" s="53">
        <v>5600000</v>
      </c>
      <c r="E50" s="53"/>
      <c r="F50" s="53"/>
      <c r="G50" s="53"/>
      <c r="H50" s="53"/>
      <c r="I50" s="53"/>
      <c r="J50" s="53"/>
      <c r="K50" s="53">
        <f t="shared" si="6"/>
        <v>5600000</v>
      </c>
      <c r="L50" s="53">
        <v>1500000</v>
      </c>
      <c r="M50" s="53">
        <v>0</v>
      </c>
      <c r="N50" s="53">
        <v>0</v>
      </c>
      <c r="O50" s="54">
        <f t="shared" si="9"/>
        <v>11677000</v>
      </c>
      <c r="P50" s="55">
        <v>3200000</v>
      </c>
      <c r="Q50" s="55">
        <v>0</v>
      </c>
      <c r="R50" s="55">
        <f t="shared" si="7"/>
        <v>4100000</v>
      </c>
      <c r="S50" s="56">
        <f t="shared" si="10"/>
        <v>0</v>
      </c>
      <c r="T50" s="98"/>
    </row>
    <row r="51" spans="1:20" ht="20.25">
      <c r="A51" s="64"/>
      <c r="B51" s="51" t="s">
        <v>58</v>
      </c>
      <c r="C51" s="52">
        <v>10805</v>
      </c>
      <c r="D51" s="53">
        <v>12000000</v>
      </c>
      <c r="E51" s="53"/>
      <c r="F51" s="53"/>
      <c r="G51" s="53"/>
      <c r="H51" s="53"/>
      <c r="I51" s="53"/>
      <c r="J51" s="53"/>
      <c r="K51" s="53">
        <f t="shared" si="6"/>
        <v>12000000</v>
      </c>
      <c r="L51" s="53">
        <v>0</v>
      </c>
      <c r="M51" s="53">
        <v>0</v>
      </c>
      <c r="N51" s="53">
        <v>0</v>
      </c>
      <c r="O51" s="54">
        <f t="shared" si="9"/>
        <v>5600000</v>
      </c>
      <c r="P51" s="55">
        <v>3412000</v>
      </c>
      <c r="Q51" s="55">
        <v>0</v>
      </c>
      <c r="R51" s="55">
        <f t="shared" si="7"/>
        <v>12000000</v>
      </c>
      <c r="S51" s="56">
        <f t="shared" si="10"/>
        <v>0</v>
      </c>
      <c r="T51" s="98"/>
    </row>
    <row r="52" spans="1:20" ht="20.25">
      <c r="A52" s="64"/>
      <c r="B52" s="51" t="s">
        <v>59</v>
      </c>
      <c r="C52" s="52">
        <v>10806</v>
      </c>
      <c r="D52" s="53">
        <v>750000</v>
      </c>
      <c r="E52" s="53"/>
      <c r="F52" s="53"/>
      <c r="G52" s="53"/>
      <c r="H52" s="53"/>
      <c r="I52" s="53"/>
      <c r="J52" s="53"/>
      <c r="K52" s="53">
        <f t="shared" si="6"/>
        <v>750000</v>
      </c>
      <c r="L52" s="53">
        <v>0</v>
      </c>
      <c r="M52" s="53">
        <v>0</v>
      </c>
      <c r="N52" s="53">
        <v>0</v>
      </c>
      <c r="O52" s="54">
        <f t="shared" si="9"/>
        <v>12000000</v>
      </c>
      <c r="P52" s="55">
        <v>1250000</v>
      </c>
      <c r="Q52" s="55">
        <v>1200000</v>
      </c>
      <c r="R52" s="55">
        <f t="shared" si="7"/>
        <v>750000</v>
      </c>
      <c r="S52" s="56">
        <f t="shared" si="10"/>
        <v>0</v>
      </c>
      <c r="T52" s="96"/>
    </row>
    <row r="53" spans="1:20" ht="20.25">
      <c r="A53" s="64"/>
      <c r="B53" s="51" t="s">
        <v>60</v>
      </c>
      <c r="C53" s="52">
        <v>10807</v>
      </c>
      <c r="D53" s="53">
        <v>3500000</v>
      </c>
      <c r="E53" s="53"/>
      <c r="F53" s="53"/>
      <c r="G53" s="53"/>
      <c r="H53" s="53"/>
      <c r="I53" s="53"/>
      <c r="J53" s="53"/>
      <c r="K53" s="53">
        <f t="shared" si="6"/>
        <v>3500000</v>
      </c>
      <c r="L53" s="53">
        <v>0</v>
      </c>
      <c r="M53" s="53">
        <v>0</v>
      </c>
      <c r="N53" s="53">
        <v>0</v>
      </c>
      <c r="O53" s="54">
        <f t="shared" si="9"/>
        <v>750000</v>
      </c>
      <c r="P53" s="55">
        <v>2600000</v>
      </c>
      <c r="Q53" s="55">
        <v>616428.59</v>
      </c>
      <c r="R53" s="55">
        <f t="shared" si="7"/>
        <v>3500000</v>
      </c>
      <c r="S53" s="56">
        <f t="shared" si="10"/>
        <v>0</v>
      </c>
      <c r="T53" s="96"/>
    </row>
    <row r="54" spans="1:20" ht="20.25">
      <c r="A54" s="64"/>
      <c r="B54" s="51" t="s">
        <v>61</v>
      </c>
      <c r="C54" s="52">
        <v>10808</v>
      </c>
      <c r="D54" s="53">
        <v>2500000</v>
      </c>
      <c r="E54" s="53"/>
      <c r="F54" s="53"/>
      <c r="G54" s="53"/>
      <c r="H54" s="53"/>
      <c r="I54" s="53"/>
      <c r="J54" s="53"/>
      <c r="K54" s="53">
        <f t="shared" si="6"/>
        <v>2500000</v>
      </c>
      <c r="L54" s="53">
        <v>553892</v>
      </c>
      <c r="M54" s="53">
        <v>0</v>
      </c>
      <c r="N54" s="53">
        <v>0</v>
      </c>
      <c r="O54" s="54">
        <f t="shared" si="9"/>
        <v>2946108</v>
      </c>
      <c r="P54" s="55">
        <v>1000000</v>
      </c>
      <c r="Q54" s="55">
        <v>63861.04</v>
      </c>
      <c r="R54" s="55">
        <f t="shared" si="7"/>
        <v>1946108</v>
      </c>
      <c r="S54" s="56">
        <f t="shared" si="10"/>
        <v>0</v>
      </c>
      <c r="T54" s="96"/>
    </row>
    <row r="55" spans="1:20" ht="20.25">
      <c r="A55" s="64"/>
      <c r="B55" s="51" t="s">
        <v>62</v>
      </c>
      <c r="C55" s="52">
        <v>10899</v>
      </c>
      <c r="D55" s="53">
        <v>150000</v>
      </c>
      <c r="E55" s="53"/>
      <c r="F55" s="53"/>
      <c r="G55" s="53"/>
      <c r="H55" s="53"/>
      <c r="I55" s="53"/>
      <c r="J55" s="53"/>
      <c r="K55" s="53">
        <f t="shared" si="6"/>
        <v>150000</v>
      </c>
      <c r="L55" s="53">
        <v>0</v>
      </c>
      <c r="M55" s="53">
        <v>0</v>
      </c>
      <c r="N55" s="53">
        <v>0</v>
      </c>
      <c r="O55" s="54">
        <f t="shared" si="9"/>
        <v>2500000</v>
      </c>
      <c r="P55" s="55"/>
      <c r="Q55" s="55"/>
      <c r="R55" s="55">
        <f t="shared" si="7"/>
        <v>150000</v>
      </c>
      <c r="S55" s="56">
        <f t="shared" si="10"/>
        <v>0</v>
      </c>
      <c r="T55" s="96"/>
    </row>
    <row r="56" spans="1:20" ht="20.25">
      <c r="A56" s="64"/>
      <c r="B56" s="51" t="s">
        <v>63</v>
      </c>
      <c r="C56" s="52">
        <v>10999</v>
      </c>
      <c r="D56" s="53">
        <v>600000</v>
      </c>
      <c r="E56" s="53"/>
      <c r="F56" s="53"/>
      <c r="G56" s="53"/>
      <c r="H56" s="53"/>
      <c r="I56" s="53"/>
      <c r="J56" s="53"/>
      <c r="K56" s="53">
        <f t="shared" si="6"/>
        <v>600000</v>
      </c>
      <c r="L56" s="53">
        <v>0</v>
      </c>
      <c r="M56" s="53">
        <v>0</v>
      </c>
      <c r="N56" s="53">
        <v>0</v>
      </c>
      <c r="O56" s="54">
        <f t="shared" si="9"/>
        <v>150000</v>
      </c>
      <c r="P56" s="55">
        <v>0</v>
      </c>
      <c r="Q56" s="55">
        <v>0</v>
      </c>
      <c r="R56" s="55">
        <f t="shared" si="7"/>
        <v>600000</v>
      </c>
      <c r="S56" s="56">
        <f>+N56/K55*100</f>
        <v>0</v>
      </c>
      <c r="T56" s="96"/>
    </row>
    <row r="57" spans="1:20" ht="20.25">
      <c r="A57" s="65"/>
      <c r="B57" s="51" t="s">
        <v>64</v>
      </c>
      <c r="C57" s="52">
        <v>19905</v>
      </c>
      <c r="D57" s="53">
        <v>500000</v>
      </c>
      <c r="E57" s="53"/>
      <c r="F57" s="53"/>
      <c r="G57" s="53"/>
      <c r="H57" s="53"/>
      <c r="I57" s="53"/>
      <c r="J57" s="53"/>
      <c r="K57" s="53">
        <f t="shared" si="6"/>
        <v>500000</v>
      </c>
      <c r="L57" s="53">
        <v>0</v>
      </c>
      <c r="M57" s="53">
        <v>0</v>
      </c>
      <c r="N57" s="53">
        <v>0</v>
      </c>
      <c r="O57" s="54">
        <f t="shared" si="9"/>
        <v>600000</v>
      </c>
      <c r="P57" s="55">
        <v>1000000</v>
      </c>
      <c r="Q57" s="55">
        <v>1000000</v>
      </c>
      <c r="R57" s="55">
        <f t="shared" si="7"/>
        <v>500000</v>
      </c>
      <c r="S57" s="56">
        <f>+N57/K56*100</f>
        <v>0</v>
      </c>
      <c r="T57" s="96"/>
    </row>
    <row r="58" spans="1:20" ht="20.25">
      <c r="A58" s="64"/>
      <c r="B58" s="51" t="s">
        <v>114</v>
      </c>
      <c r="C58" s="52">
        <v>19999</v>
      </c>
      <c r="D58" s="53">
        <v>0</v>
      </c>
      <c r="E58" s="53"/>
      <c r="F58" s="53"/>
      <c r="G58" s="53"/>
      <c r="H58" s="53"/>
      <c r="I58" s="53"/>
      <c r="J58" s="53"/>
      <c r="K58" s="53">
        <f>SUM(D58:J58)</f>
        <v>0</v>
      </c>
      <c r="L58" s="53"/>
      <c r="M58" s="53"/>
      <c r="N58" s="53"/>
      <c r="O58" s="54">
        <v>280000</v>
      </c>
      <c r="P58" s="55"/>
      <c r="Q58" s="55"/>
      <c r="R58" s="55">
        <f t="shared" si="7"/>
        <v>0</v>
      </c>
      <c r="S58" s="56">
        <v>0</v>
      </c>
      <c r="T58" s="96"/>
    </row>
    <row r="59" spans="1:20" ht="17.25" customHeight="1">
      <c r="A59" s="64"/>
      <c r="B59" s="67" t="s">
        <v>65</v>
      </c>
      <c r="C59" s="68"/>
      <c r="D59" s="69">
        <f>SUM(D21:D58)</f>
        <v>444977000</v>
      </c>
      <c r="E59" s="69"/>
      <c r="F59" s="69"/>
      <c r="G59" s="69"/>
      <c r="H59" s="69"/>
      <c r="I59" s="69"/>
      <c r="J59" s="69"/>
      <c r="K59" s="69">
        <f>SUM(K21:K57)</f>
        <v>444977000</v>
      </c>
      <c r="L59" s="69">
        <f>SUM(L21:L57)</f>
        <v>10767841</v>
      </c>
      <c r="M59" s="69">
        <f aca="true" t="shared" si="11" ref="M59:R59">SUM(M21:M57)</f>
        <v>186533848.97</v>
      </c>
      <c r="N59" s="69">
        <f t="shared" si="11"/>
        <v>1696695.46</v>
      </c>
      <c r="O59" s="69">
        <f t="shared" si="11"/>
        <v>259278614.57</v>
      </c>
      <c r="P59" s="69">
        <f t="shared" si="11"/>
        <v>248394600</v>
      </c>
      <c r="Q59" s="69">
        <f t="shared" si="11"/>
        <v>76644241.24000001</v>
      </c>
      <c r="R59" s="69">
        <f t="shared" si="11"/>
        <v>245978614.57</v>
      </c>
      <c r="S59" s="62">
        <f>+N59/K59*100</f>
        <v>0.38129958627075106</v>
      </c>
      <c r="T59" s="96"/>
    </row>
    <row r="60" spans="1:20" ht="20.25">
      <c r="A60" s="63" t="s">
        <v>66</v>
      </c>
      <c r="B60" s="51" t="s">
        <v>67</v>
      </c>
      <c r="C60" s="52">
        <v>20101</v>
      </c>
      <c r="D60" s="55">
        <v>12000000</v>
      </c>
      <c r="E60" s="55"/>
      <c r="F60" s="55"/>
      <c r="G60" s="55"/>
      <c r="H60" s="55"/>
      <c r="I60" s="55"/>
      <c r="J60" s="55"/>
      <c r="K60" s="55">
        <f>SUM(D60:J60)</f>
        <v>12000000</v>
      </c>
      <c r="L60" s="55">
        <v>0</v>
      </c>
      <c r="M60" s="55">
        <v>4000000</v>
      </c>
      <c r="N60" s="55">
        <v>0</v>
      </c>
      <c r="O60" s="95">
        <f aca="true" t="shared" si="12" ref="O60:O82">+K60-L60-M60-N60</f>
        <v>8000000</v>
      </c>
      <c r="P60" s="55">
        <v>4723590</v>
      </c>
      <c r="Q60" s="55">
        <v>4574869.91</v>
      </c>
      <c r="R60" s="55">
        <f>+K60-L60-M60-N60</f>
        <v>8000000</v>
      </c>
      <c r="S60" s="56">
        <f>+N60/K60*100</f>
        <v>0</v>
      </c>
      <c r="T60" s="96"/>
    </row>
    <row r="61" spans="1:20" ht="20.25">
      <c r="A61" s="64"/>
      <c r="B61" s="51" t="s">
        <v>68</v>
      </c>
      <c r="C61" s="52">
        <v>20102</v>
      </c>
      <c r="D61" s="55">
        <v>1500000</v>
      </c>
      <c r="E61" s="55"/>
      <c r="F61" s="55"/>
      <c r="G61" s="55"/>
      <c r="H61" s="55"/>
      <c r="I61" s="55"/>
      <c r="J61" s="55"/>
      <c r="K61" s="55">
        <f aca="true" t="shared" si="13" ref="K61:K81">SUM(D61:J61)</f>
        <v>1500000</v>
      </c>
      <c r="L61" s="55">
        <v>0</v>
      </c>
      <c r="M61" s="55">
        <v>0</v>
      </c>
      <c r="N61" s="55">
        <v>0</v>
      </c>
      <c r="O61" s="95">
        <f t="shared" si="12"/>
        <v>1500000</v>
      </c>
      <c r="P61" s="55">
        <v>1850000</v>
      </c>
      <c r="Q61" s="55">
        <v>1800000</v>
      </c>
      <c r="R61" s="55">
        <f aca="true" t="shared" si="14" ref="R61:R82">+K61-L61-M61-N61</f>
        <v>1500000</v>
      </c>
      <c r="S61" s="56">
        <f aca="true" t="shared" si="15" ref="S61:S82">+N61/K61*100</f>
        <v>0</v>
      </c>
      <c r="T61" s="96"/>
    </row>
    <row r="62" spans="1:20" ht="20.25">
      <c r="A62" s="64"/>
      <c r="B62" s="51" t="s">
        <v>69</v>
      </c>
      <c r="C62" s="52">
        <v>20104</v>
      </c>
      <c r="D62" s="55">
        <v>10000000</v>
      </c>
      <c r="E62" s="55"/>
      <c r="F62" s="55"/>
      <c r="G62" s="55"/>
      <c r="H62" s="55"/>
      <c r="I62" s="55"/>
      <c r="J62" s="55"/>
      <c r="K62" s="55">
        <f t="shared" si="13"/>
        <v>10000000</v>
      </c>
      <c r="L62" s="55">
        <v>0</v>
      </c>
      <c r="M62" s="55">
        <v>58591.41</v>
      </c>
      <c r="N62" s="55">
        <v>0</v>
      </c>
      <c r="O62" s="95">
        <f t="shared" si="12"/>
        <v>9941408.59</v>
      </c>
      <c r="P62" s="55">
        <v>5500000</v>
      </c>
      <c r="Q62" s="55">
        <v>58920.85</v>
      </c>
      <c r="R62" s="55">
        <f t="shared" si="14"/>
        <v>9941408.59</v>
      </c>
      <c r="S62" s="56">
        <f t="shared" si="15"/>
        <v>0</v>
      </c>
      <c r="T62" s="98"/>
    </row>
    <row r="63" spans="1:20" ht="20.25">
      <c r="A63" s="64"/>
      <c r="B63" s="51" t="s">
        <v>70</v>
      </c>
      <c r="C63" s="52">
        <v>20199</v>
      </c>
      <c r="D63" s="55">
        <v>200000</v>
      </c>
      <c r="E63" s="55"/>
      <c r="F63" s="55"/>
      <c r="G63" s="55"/>
      <c r="H63" s="55"/>
      <c r="I63" s="55"/>
      <c r="J63" s="55"/>
      <c r="K63" s="55">
        <f t="shared" si="13"/>
        <v>200000</v>
      </c>
      <c r="L63" s="55">
        <v>0</v>
      </c>
      <c r="M63" s="55">
        <v>0</v>
      </c>
      <c r="N63" s="55">
        <v>0</v>
      </c>
      <c r="O63" s="95">
        <f t="shared" si="12"/>
        <v>200000</v>
      </c>
      <c r="P63" s="55">
        <v>0</v>
      </c>
      <c r="Q63" s="55">
        <v>-1863.45</v>
      </c>
      <c r="R63" s="55">
        <f t="shared" si="14"/>
        <v>200000</v>
      </c>
      <c r="S63" s="56">
        <f t="shared" si="15"/>
        <v>0</v>
      </c>
      <c r="T63" s="98"/>
    </row>
    <row r="64" spans="1:20" ht="20.25">
      <c r="A64" s="64"/>
      <c r="B64" s="51" t="s">
        <v>71</v>
      </c>
      <c r="C64" s="52">
        <v>20202</v>
      </c>
      <c r="D64" s="55"/>
      <c r="E64" s="55"/>
      <c r="F64" s="55"/>
      <c r="G64" s="55"/>
      <c r="H64" s="55"/>
      <c r="I64" s="55"/>
      <c r="J64" s="55"/>
      <c r="K64" s="55">
        <f t="shared" si="13"/>
        <v>0</v>
      </c>
      <c r="L64" s="55">
        <v>0</v>
      </c>
      <c r="M64" s="55"/>
      <c r="N64" s="55">
        <v>0</v>
      </c>
      <c r="O64" s="95">
        <f t="shared" si="12"/>
        <v>0</v>
      </c>
      <c r="P64" s="55">
        <v>100000</v>
      </c>
      <c r="Q64" s="55">
        <v>100000</v>
      </c>
      <c r="R64" s="55">
        <f t="shared" si="14"/>
        <v>0</v>
      </c>
      <c r="S64" s="56">
        <v>0</v>
      </c>
      <c r="T64" s="98"/>
    </row>
    <row r="65" spans="1:20" ht="20.25">
      <c r="A65" s="64"/>
      <c r="B65" s="51" t="s">
        <v>72</v>
      </c>
      <c r="C65" s="52">
        <v>20203</v>
      </c>
      <c r="D65" s="55">
        <v>1700000</v>
      </c>
      <c r="E65" s="55"/>
      <c r="F65" s="55"/>
      <c r="G65" s="55"/>
      <c r="H65" s="55"/>
      <c r="I65" s="55"/>
      <c r="J65" s="55"/>
      <c r="K65" s="55">
        <f t="shared" si="13"/>
        <v>1700000</v>
      </c>
      <c r="L65" s="55">
        <v>0</v>
      </c>
      <c r="M65" s="55">
        <v>0</v>
      </c>
      <c r="N65" s="55">
        <v>0</v>
      </c>
      <c r="O65" s="95">
        <f t="shared" si="12"/>
        <v>1700000</v>
      </c>
      <c r="P65" s="55">
        <v>800000</v>
      </c>
      <c r="Q65" s="55">
        <v>0</v>
      </c>
      <c r="R65" s="55">
        <f t="shared" si="14"/>
        <v>1700000</v>
      </c>
      <c r="S65" s="56">
        <f t="shared" si="15"/>
        <v>0</v>
      </c>
      <c r="T65" s="98"/>
    </row>
    <row r="66" spans="1:20" ht="20.25">
      <c r="A66" s="64"/>
      <c r="B66" s="51" t="s">
        <v>73</v>
      </c>
      <c r="C66" s="52">
        <v>20301</v>
      </c>
      <c r="D66" s="55">
        <v>200000</v>
      </c>
      <c r="E66" s="55"/>
      <c r="F66" s="55"/>
      <c r="G66" s="55"/>
      <c r="H66" s="55"/>
      <c r="I66" s="55"/>
      <c r="J66" s="55"/>
      <c r="K66" s="55">
        <f t="shared" si="13"/>
        <v>200000</v>
      </c>
      <c r="L66" s="55">
        <v>0</v>
      </c>
      <c r="M66" s="55">
        <v>0</v>
      </c>
      <c r="N66" s="55">
        <v>0</v>
      </c>
      <c r="O66" s="95">
        <f t="shared" si="12"/>
        <v>200000</v>
      </c>
      <c r="P66" s="55">
        <v>1350000</v>
      </c>
      <c r="Q66" s="55">
        <v>1290821.9</v>
      </c>
      <c r="R66" s="55">
        <f t="shared" si="14"/>
        <v>200000</v>
      </c>
      <c r="S66" s="56">
        <f t="shared" si="15"/>
        <v>0</v>
      </c>
      <c r="T66" s="96"/>
    </row>
    <row r="67" spans="1:20" ht="20.25">
      <c r="A67" s="64"/>
      <c r="B67" s="51" t="s">
        <v>74</v>
      </c>
      <c r="C67" s="52">
        <v>20302</v>
      </c>
      <c r="D67" s="55">
        <v>200000</v>
      </c>
      <c r="E67" s="55"/>
      <c r="F67" s="55"/>
      <c r="G67" s="55"/>
      <c r="H67" s="55"/>
      <c r="I67" s="55"/>
      <c r="J67" s="55"/>
      <c r="K67" s="55">
        <f t="shared" si="13"/>
        <v>200000</v>
      </c>
      <c r="L67" s="55">
        <v>0</v>
      </c>
      <c r="M67" s="55">
        <v>0</v>
      </c>
      <c r="N67" s="55">
        <v>0</v>
      </c>
      <c r="O67" s="95">
        <f t="shared" si="12"/>
        <v>200000</v>
      </c>
      <c r="P67" s="55"/>
      <c r="Q67" s="55"/>
      <c r="R67" s="55">
        <f t="shared" si="14"/>
        <v>200000</v>
      </c>
      <c r="S67" s="56">
        <f t="shared" si="15"/>
        <v>0</v>
      </c>
      <c r="T67" s="96"/>
    </row>
    <row r="68" spans="1:20" ht="20.25">
      <c r="A68" s="64"/>
      <c r="B68" s="51" t="s">
        <v>75</v>
      </c>
      <c r="C68" s="52">
        <v>20303</v>
      </c>
      <c r="D68" s="55">
        <v>150000</v>
      </c>
      <c r="E68" s="55"/>
      <c r="F68" s="55"/>
      <c r="G68" s="55"/>
      <c r="H68" s="55"/>
      <c r="I68" s="55"/>
      <c r="J68" s="55"/>
      <c r="K68" s="55">
        <f t="shared" si="13"/>
        <v>150000</v>
      </c>
      <c r="L68" s="55">
        <v>0</v>
      </c>
      <c r="M68" s="55">
        <v>0</v>
      </c>
      <c r="N68" s="55">
        <v>0</v>
      </c>
      <c r="O68" s="95">
        <f t="shared" si="12"/>
        <v>150000</v>
      </c>
      <c r="P68" s="55">
        <v>200000</v>
      </c>
      <c r="Q68" s="55">
        <v>200000</v>
      </c>
      <c r="R68" s="55">
        <f t="shared" si="14"/>
        <v>150000</v>
      </c>
      <c r="S68" s="56">
        <f t="shared" si="15"/>
        <v>0</v>
      </c>
      <c r="T68" s="98"/>
    </row>
    <row r="69" spans="1:20" ht="36">
      <c r="A69" s="64"/>
      <c r="B69" s="51" t="s">
        <v>76</v>
      </c>
      <c r="C69" s="52">
        <v>20304</v>
      </c>
      <c r="D69" s="55">
        <v>1000000</v>
      </c>
      <c r="E69" s="55"/>
      <c r="F69" s="55"/>
      <c r="G69" s="55"/>
      <c r="H69" s="55"/>
      <c r="I69" s="55"/>
      <c r="J69" s="55"/>
      <c r="K69" s="55">
        <f t="shared" si="13"/>
        <v>1000000</v>
      </c>
      <c r="L69" s="55">
        <v>0</v>
      </c>
      <c r="M69" s="55">
        <v>0</v>
      </c>
      <c r="N69" s="55">
        <v>0</v>
      </c>
      <c r="O69" s="95">
        <f t="shared" si="12"/>
        <v>1000000</v>
      </c>
      <c r="P69" s="55">
        <v>2000000</v>
      </c>
      <c r="Q69" s="55">
        <v>1851750.21</v>
      </c>
      <c r="R69" s="55">
        <f t="shared" si="14"/>
        <v>1000000</v>
      </c>
      <c r="S69" s="56">
        <f t="shared" si="15"/>
        <v>0</v>
      </c>
      <c r="T69" s="96"/>
    </row>
    <row r="70" spans="1:20" ht="20.25">
      <c r="A70" s="64"/>
      <c r="B70" s="51" t="s">
        <v>77</v>
      </c>
      <c r="C70" s="52">
        <v>20305</v>
      </c>
      <c r="D70" s="55">
        <v>50000</v>
      </c>
      <c r="E70" s="55"/>
      <c r="F70" s="55"/>
      <c r="G70" s="55"/>
      <c r="H70" s="55"/>
      <c r="I70" s="55"/>
      <c r="J70" s="55"/>
      <c r="K70" s="55">
        <f t="shared" si="13"/>
        <v>50000</v>
      </c>
      <c r="L70" s="55">
        <v>0</v>
      </c>
      <c r="M70" s="55">
        <v>0</v>
      </c>
      <c r="N70" s="55">
        <v>0</v>
      </c>
      <c r="O70" s="95">
        <f t="shared" si="12"/>
        <v>50000</v>
      </c>
      <c r="P70" s="55">
        <v>160000</v>
      </c>
      <c r="Q70" s="55">
        <v>97404.9</v>
      </c>
      <c r="R70" s="55">
        <f t="shared" si="14"/>
        <v>50000</v>
      </c>
      <c r="S70" s="56">
        <f t="shared" si="15"/>
        <v>0</v>
      </c>
      <c r="T70" s="96"/>
    </row>
    <row r="71" spans="1:20" ht="20.25">
      <c r="A71" s="64"/>
      <c r="B71" s="51" t="s">
        <v>78</v>
      </c>
      <c r="C71" s="52">
        <v>20306</v>
      </c>
      <c r="D71" s="55">
        <v>700000</v>
      </c>
      <c r="E71" s="55"/>
      <c r="F71" s="55"/>
      <c r="G71" s="55"/>
      <c r="H71" s="55"/>
      <c r="I71" s="55"/>
      <c r="J71" s="55"/>
      <c r="K71" s="55">
        <f t="shared" si="13"/>
        <v>700000</v>
      </c>
      <c r="L71" s="55">
        <v>0</v>
      </c>
      <c r="M71" s="55">
        <v>0</v>
      </c>
      <c r="N71" s="55">
        <v>0</v>
      </c>
      <c r="O71" s="95">
        <f t="shared" si="12"/>
        <v>700000</v>
      </c>
      <c r="P71" s="55">
        <v>185000</v>
      </c>
      <c r="Q71" s="55">
        <v>0</v>
      </c>
      <c r="R71" s="55">
        <f t="shared" si="14"/>
        <v>700000</v>
      </c>
      <c r="S71" s="56">
        <f t="shared" si="15"/>
        <v>0</v>
      </c>
      <c r="T71" s="96"/>
    </row>
    <row r="72" spans="1:20" ht="36">
      <c r="A72" s="64"/>
      <c r="B72" s="51" t="s">
        <v>79</v>
      </c>
      <c r="C72" s="52">
        <v>20399</v>
      </c>
      <c r="D72" s="55">
        <v>600000</v>
      </c>
      <c r="E72" s="55"/>
      <c r="F72" s="55"/>
      <c r="G72" s="55"/>
      <c r="H72" s="55"/>
      <c r="I72" s="55"/>
      <c r="J72" s="55"/>
      <c r="K72" s="55">
        <f t="shared" si="13"/>
        <v>600000</v>
      </c>
      <c r="L72" s="55">
        <v>0</v>
      </c>
      <c r="M72" s="55">
        <v>0</v>
      </c>
      <c r="N72" s="55">
        <v>0</v>
      </c>
      <c r="O72" s="95">
        <f t="shared" si="12"/>
        <v>600000</v>
      </c>
      <c r="P72" s="55">
        <v>500000</v>
      </c>
      <c r="Q72" s="55">
        <v>424002</v>
      </c>
      <c r="R72" s="55">
        <f t="shared" si="14"/>
        <v>600000</v>
      </c>
      <c r="S72" s="56">
        <f t="shared" si="15"/>
        <v>0</v>
      </c>
      <c r="T72" s="96"/>
    </row>
    <row r="73" spans="1:20" ht="20.25">
      <c r="A73" s="64"/>
      <c r="B73" s="51" t="s">
        <v>109</v>
      </c>
      <c r="C73" s="52">
        <v>20401</v>
      </c>
      <c r="D73" s="55">
        <v>1500000</v>
      </c>
      <c r="E73" s="55"/>
      <c r="F73" s="55"/>
      <c r="G73" s="55"/>
      <c r="H73" s="55"/>
      <c r="I73" s="55"/>
      <c r="J73" s="55"/>
      <c r="K73" s="55">
        <f t="shared" si="13"/>
        <v>1500000</v>
      </c>
      <c r="L73" s="55">
        <v>0</v>
      </c>
      <c r="M73" s="55">
        <v>0</v>
      </c>
      <c r="N73" s="55">
        <v>0</v>
      </c>
      <c r="O73" s="95">
        <f t="shared" si="12"/>
        <v>1500000</v>
      </c>
      <c r="P73" s="55">
        <v>165000</v>
      </c>
      <c r="Q73" s="55">
        <v>161219.45</v>
      </c>
      <c r="R73" s="55">
        <f t="shared" si="14"/>
        <v>1500000</v>
      </c>
      <c r="S73" s="56">
        <f t="shared" si="15"/>
        <v>0</v>
      </c>
      <c r="T73" s="96"/>
    </row>
    <row r="74" spans="1:20" ht="20.25">
      <c r="A74" s="64"/>
      <c r="B74" s="51" t="s">
        <v>80</v>
      </c>
      <c r="C74" s="52">
        <v>20402</v>
      </c>
      <c r="D74" s="55">
        <v>2000000</v>
      </c>
      <c r="E74" s="55"/>
      <c r="F74" s="55"/>
      <c r="G74" s="55"/>
      <c r="H74" s="55"/>
      <c r="I74" s="55"/>
      <c r="J74" s="55"/>
      <c r="K74" s="55">
        <f t="shared" si="13"/>
        <v>2000000</v>
      </c>
      <c r="L74" s="55">
        <v>0</v>
      </c>
      <c r="M74" s="55">
        <v>0</v>
      </c>
      <c r="N74" s="55">
        <v>0</v>
      </c>
      <c r="O74" s="95">
        <f t="shared" si="12"/>
        <v>2000000</v>
      </c>
      <c r="P74" s="55">
        <v>3000000</v>
      </c>
      <c r="Q74" s="55">
        <v>752337.44</v>
      </c>
      <c r="R74" s="55">
        <f t="shared" si="14"/>
        <v>2000000</v>
      </c>
      <c r="S74" s="56">
        <f t="shared" si="15"/>
        <v>0</v>
      </c>
      <c r="T74" s="96"/>
    </row>
    <row r="75" spans="1:20" ht="20.25">
      <c r="A75" s="64"/>
      <c r="B75" s="51" t="s">
        <v>81</v>
      </c>
      <c r="C75" s="52">
        <v>29901</v>
      </c>
      <c r="D75" s="55">
        <v>2000000</v>
      </c>
      <c r="E75" s="55"/>
      <c r="F75" s="55"/>
      <c r="G75" s="55"/>
      <c r="H75" s="55"/>
      <c r="I75" s="55"/>
      <c r="J75" s="55"/>
      <c r="K75" s="55">
        <f t="shared" si="13"/>
        <v>2000000</v>
      </c>
      <c r="L75" s="55">
        <v>0</v>
      </c>
      <c r="M75" s="55">
        <v>0</v>
      </c>
      <c r="N75" s="55">
        <v>0</v>
      </c>
      <c r="O75" s="95">
        <f t="shared" si="12"/>
        <v>2000000</v>
      </c>
      <c r="P75" s="55">
        <v>1450000</v>
      </c>
      <c r="Q75" s="55">
        <v>0</v>
      </c>
      <c r="R75" s="55">
        <f t="shared" si="14"/>
        <v>2000000</v>
      </c>
      <c r="S75" s="56">
        <f t="shared" si="15"/>
        <v>0</v>
      </c>
      <c r="T75" s="96"/>
    </row>
    <row r="76" spans="1:20" ht="20.25">
      <c r="A76" s="64"/>
      <c r="B76" s="51" t="s">
        <v>82</v>
      </c>
      <c r="C76" s="52">
        <v>29902</v>
      </c>
      <c r="D76" s="55">
        <v>350000</v>
      </c>
      <c r="E76" s="55"/>
      <c r="F76" s="55"/>
      <c r="G76" s="55"/>
      <c r="H76" s="55"/>
      <c r="I76" s="55"/>
      <c r="J76" s="55"/>
      <c r="K76" s="55">
        <f t="shared" si="13"/>
        <v>350000</v>
      </c>
      <c r="L76" s="55">
        <v>0</v>
      </c>
      <c r="M76" s="55">
        <v>0</v>
      </c>
      <c r="N76" s="55">
        <v>0</v>
      </c>
      <c r="O76" s="95">
        <f t="shared" si="12"/>
        <v>350000</v>
      </c>
      <c r="P76" s="55">
        <v>275000</v>
      </c>
      <c r="Q76" s="55">
        <v>275000</v>
      </c>
      <c r="R76" s="55">
        <f t="shared" si="14"/>
        <v>350000</v>
      </c>
      <c r="S76" s="56">
        <f t="shared" si="15"/>
        <v>0</v>
      </c>
      <c r="T76" s="98"/>
    </row>
    <row r="77" spans="1:20" ht="20.25">
      <c r="A77" s="64"/>
      <c r="B77" s="51" t="s">
        <v>83</v>
      </c>
      <c r="C77" s="52">
        <v>29903</v>
      </c>
      <c r="D77" s="55">
        <v>8500000</v>
      </c>
      <c r="E77" s="55"/>
      <c r="F77" s="55"/>
      <c r="G77" s="55"/>
      <c r="H77" s="55"/>
      <c r="I77" s="55"/>
      <c r="J77" s="55"/>
      <c r="K77" s="55">
        <f t="shared" si="13"/>
        <v>8500000</v>
      </c>
      <c r="L77" s="55">
        <v>0</v>
      </c>
      <c r="M77" s="55">
        <v>1700000</v>
      </c>
      <c r="N77" s="55">
        <v>0</v>
      </c>
      <c r="O77" s="95">
        <f t="shared" si="12"/>
        <v>6800000</v>
      </c>
      <c r="P77" s="55">
        <v>9690000</v>
      </c>
      <c r="Q77" s="55">
        <v>5905506.12</v>
      </c>
      <c r="R77" s="55">
        <f t="shared" si="14"/>
        <v>6800000</v>
      </c>
      <c r="S77" s="56">
        <f t="shared" si="15"/>
        <v>0</v>
      </c>
      <c r="T77" s="96"/>
    </row>
    <row r="78" spans="1:20" ht="20.25">
      <c r="A78" s="64"/>
      <c r="B78" s="51" t="s">
        <v>84</v>
      </c>
      <c r="C78" s="52">
        <v>29904</v>
      </c>
      <c r="D78" s="55">
        <v>1000000</v>
      </c>
      <c r="E78" s="55"/>
      <c r="F78" s="55"/>
      <c r="G78" s="55"/>
      <c r="H78" s="55"/>
      <c r="I78" s="55"/>
      <c r="J78" s="55"/>
      <c r="K78" s="55">
        <f t="shared" si="13"/>
        <v>1000000</v>
      </c>
      <c r="L78" s="55">
        <v>0</v>
      </c>
      <c r="M78" s="55">
        <v>0</v>
      </c>
      <c r="N78" s="55">
        <v>0</v>
      </c>
      <c r="O78" s="95">
        <f t="shared" si="12"/>
        <v>1000000</v>
      </c>
      <c r="P78" s="55">
        <v>500000</v>
      </c>
      <c r="Q78" s="55">
        <v>430602.7</v>
      </c>
      <c r="R78" s="55">
        <f t="shared" si="14"/>
        <v>1000000</v>
      </c>
      <c r="S78" s="56">
        <f t="shared" si="15"/>
        <v>0</v>
      </c>
      <c r="T78" s="96"/>
    </row>
    <row r="79" spans="1:20" ht="20.25">
      <c r="A79" s="64"/>
      <c r="B79" s="51" t="s">
        <v>85</v>
      </c>
      <c r="C79" s="52">
        <v>29905</v>
      </c>
      <c r="D79" s="55">
        <v>1000000</v>
      </c>
      <c r="E79" s="55"/>
      <c r="F79" s="55"/>
      <c r="G79" s="55"/>
      <c r="H79" s="55"/>
      <c r="I79" s="55"/>
      <c r="J79" s="55"/>
      <c r="K79" s="55">
        <f t="shared" si="13"/>
        <v>1000000</v>
      </c>
      <c r="L79" s="55">
        <v>0</v>
      </c>
      <c r="M79" s="55">
        <v>0</v>
      </c>
      <c r="N79" s="55">
        <v>0</v>
      </c>
      <c r="O79" s="95">
        <f t="shared" si="12"/>
        <v>1000000</v>
      </c>
      <c r="P79" s="55">
        <v>1746000</v>
      </c>
      <c r="Q79" s="55">
        <v>1595468.6</v>
      </c>
      <c r="R79" s="55">
        <f t="shared" si="14"/>
        <v>1000000</v>
      </c>
      <c r="S79" s="56">
        <f t="shared" si="15"/>
        <v>0</v>
      </c>
      <c r="T79" s="98"/>
    </row>
    <row r="80" spans="1:20" ht="20.25">
      <c r="A80" s="64"/>
      <c r="B80" s="51" t="s">
        <v>112</v>
      </c>
      <c r="C80" s="52">
        <v>29906</v>
      </c>
      <c r="D80" s="55">
        <v>200000</v>
      </c>
      <c r="E80" s="55"/>
      <c r="F80" s="55"/>
      <c r="G80" s="55"/>
      <c r="H80" s="55"/>
      <c r="I80" s="55"/>
      <c r="J80" s="55"/>
      <c r="K80" s="55">
        <f t="shared" si="13"/>
        <v>200000</v>
      </c>
      <c r="L80" s="55">
        <v>0</v>
      </c>
      <c r="M80" s="55">
        <v>0</v>
      </c>
      <c r="N80" s="55">
        <v>0</v>
      </c>
      <c r="O80" s="95">
        <f t="shared" si="12"/>
        <v>200000</v>
      </c>
      <c r="P80" s="55"/>
      <c r="Q80" s="55"/>
      <c r="R80" s="55">
        <f t="shared" si="14"/>
        <v>200000</v>
      </c>
      <c r="S80" s="56">
        <f t="shared" si="15"/>
        <v>0</v>
      </c>
      <c r="T80" s="96"/>
    </row>
    <row r="81" spans="1:20" ht="20.25">
      <c r="A81" s="64"/>
      <c r="B81" s="51" t="s">
        <v>86</v>
      </c>
      <c r="C81" s="52">
        <v>29907</v>
      </c>
      <c r="D81" s="55">
        <v>300000</v>
      </c>
      <c r="E81" s="55"/>
      <c r="F81" s="55"/>
      <c r="G81" s="55"/>
      <c r="H81" s="55"/>
      <c r="I81" s="55"/>
      <c r="J81" s="55"/>
      <c r="K81" s="55">
        <f t="shared" si="13"/>
        <v>300000</v>
      </c>
      <c r="L81" s="55">
        <v>0</v>
      </c>
      <c r="M81" s="55">
        <v>0</v>
      </c>
      <c r="N81" s="55">
        <v>0</v>
      </c>
      <c r="O81" s="95">
        <f t="shared" si="12"/>
        <v>300000</v>
      </c>
      <c r="P81" s="55">
        <v>100000</v>
      </c>
      <c r="Q81" s="55">
        <v>95000</v>
      </c>
      <c r="R81" s="55">
        <f t="shared" si="14"/>
        <v>300000</v>
      </c>
      <c r="S81" s="56">
        <f t="shared" si="15"/>
        <v>0</v>
      </c>
      <c r="T81" s="96"/>
    </row>
    <row r="82" spans="1:20" ht="20.25">
      <c r="A82" s="65"/>
      <c r="B82" s="51" t="s">
        <v>87</v>
      </c>
      <c r="C82" s="52">
        <v>29999</v>
      </c>
      <c r="D82" s="55">
        <v>200000</v>
      </c>
      <c r="E82" s="55"/>
      <c r="F82" s="55"/>
      <c r="G82" s="55"/>
      <c r="H82" s="55"/>
      <c r="I82" s="55"/>
      <c r="J82" s="55"/>
      <c r="K82" s="55">
        <f>SUM(D82:J82)</f>
        <v>200000</v>
      </c>
      <c r="L82" s="55">
        <v>0</v>
      </c>
      <c r="M82" s="55">
        <v>95460</v>
      </c>
      <c r="N82" s="55">
        <v>0</v>
      </c>
      <c r="O82" s="95">
        <f t="shared" si="12"/>
        <v>104540</v>
      </c>
      <c r="P82" s="55">
        <v>165000</v>
      </c>
      <c r="Q82" s="55">
        <v>165000</v>
      </c>
      <c r="R82" s="55">
        <f t="shared" si="14"/>
        <v>104540</v>
      </c>
      <c r="S82" s="56">
        <f t="shared" si="15"/>
        <v>0</v>
      </c>
      <c r="T82" s="96"/>
    </row>
    <row r="83" spans="1:20" ht="20.25">
      <c r="A83" s="64"/>
      <c r="B83" s="70" t="s">
        <v>88</v>
      </c>
      <c r="C83" s="71"/>
      <c r="D83" s="72">
        <f>SUM(D60:D82)</f>
        <v>45350000</v>
      </c>
      <c r="E83" s="72"/>
      <c r="F83" s="72"/>
      <c r="G83" s="72"/>
      <c r="H83" s="72"/>
      <c r="I83" s="72"/>
      <c r="J83" s="72"/>
      <c r="K83" s="72">
        <f aca="true" t="shared" si="16" ref="K83:R83">SUM(K60:K82)</f>
        <v>45350000</v>
      </c>
      <c r="L83" s="72">
        <f t="shared" si="16"/>
        <v>0</v>
      </c>
      <c r="M83" s="72">
        <f t="shared" si="16"/>
        <v>5854051.41</v>
      </c>
      <c r="N83" s="72">
        <f t="shared" si="16"/>
        <v>0</v>
      </c>
      <c r="O83" s="72">
        <f t="shared" si="16"/>
        <v>39495948.59</v>
      </c>
      <c r="P83" s="72">
        <f t="shared" si="16"/>
        <v>34459590</v>
      </c>
      <c r="Q83" s="72">
        <f t="shared" si="16"/>
        <v>19776040.63</v>
      </c>
      <c r="R83" s="72">
        <f t="shared" si="16"/>
        <v>39495948.59</v>
      </c>
      <c r="S83" s="62">
        <f>+N83/K83*100</f>
        <v>0</v>
      </c>
      <c r="T83" s="96"/>
    </row>
    <row r="84" spans="1:20" ht="20.25">
      <c r="A84" s="64"/>
      <c r="B84" s="73" t="s">
        <v>89</v>
      </c>
      <c r="C84" s="52">
        <v>50102</v>
      </c>
      <c r="D84" s="55">
        <v>0</v>
      </c>
      <c r="E84" s="55"/>
      <c r="F84" s="55"/>
      <c r="G84" s="55"/>
      <c r="H84" s="55"/>
      <c r="I84" s="55"/>
      <c r="J84" s="55"/>
      <c r="K84" s="55">
        <f>SUM(D84:J84)</f>
        <v>0</v>
      </c>
      <c r="L84" s="55">
        <v>0</v>
      </c>
      <c r="M84" s="55">
        <v>0</v>
      </c>
      <c r="N84" s="55">
        <v>0</v>
      </c>
      <c r="O84" s="55"/>
      <c r="P84" s="55"/>
      <c r="Q84" s="55"/>
      <c r="R84" s="55">
        <f>+K84-L84-M84-N84</f>
        <v>0</v>
      </c>
      <c r="S84" s="56" t="s">
        <v>16</v>
      </c>
      <c r="T84" s="96"/>
    </row>
    <row r="85" spans="1:20" ht="20.25">
      <c r="A85" s="64"/>
      <c r="B85" s="73" t="s">
        <v>90</v>
      </c>
      <c r="C85" s="52">
        <v>50103</v>
      </c>
      <c r="D85" s="55">
        <v>2500000</v>
      </c>
      <c r="E85" s="55"/>
      <c r="F85" s="55"/>
      <c r="G85" s="55"/>
      <c r="H85" s="55"/>
      <c r="I85" s="55"/>
      <c r="J85" s="55"/>
      <c r="K85" s="55">
        <f aca="true" t="shared" si="17" ref="K85:K92">SUM(D85:J85)</f>
        <v>2500000</v>
      </c>
      <c r="L85" s="55">
        <v>0</v>
      </c>
      <c r="M85" s="55">
        <v>0</v>
      </c>
      <c r="N85" s="55">
        <v>0</v>
      </c>
      <c r="O85" s="55">
        <v>301341.48</v>
      </c>
      <c r="P85" s="55"/>
      <c r="Q85" s="55"/>
      <c r="R85" s="55">
        <f aca="true" t="shared" si="18" ref="R85:R92">+K85-L85-M85-N85</f>
        <v>2500000</v>
      </c>
      <c r="S85" s="56">
        <f>+N85/K85*100</f>
        <v>0</v>
      </c>
      <c r="T85" s="96"/>
    </row>
    <row r="86" spans="1:20" ht="16.5" customHeight="1">
      <c r="A86" s="64"/>
      <c r="B86" s="73" t="s">
        <v>92</v>
      </c>
      <c r="C86" s="52">
        <v>50104</v>
      </c>
      <c r="D86" s="55">
        <v>0</v>
      </c>
      <c r="E86" s="55"/>
      <c r="F86" s="55"/>
      <c r="G86" s="55"/>
      <c r="H86" s="55"/>
      <c r="I86" s="55"/>
      <c r="J86" s="55"/>
      <c r="K86" s="55">
        <f t="shared" si="17"/>
        <v>0</v>
      </c>
      <c r="L86" s="55">
        <v>0</v>
      </c>
      <c r="M86" s="55">
        <v>0</v>
      </c>
      <c r="N86" s="55">
        <v>0</v>
      </c>
      <c r="O86" s="55">
        <v>88239.65</v>
      </c>
      <c r="P86" s="55"/>
      <c r="Q86" s="55"/>
      <c r="R86" s="55">
        <f t="shared" si="18"/>
        <v>0</v>
      </c>
      <c r="S86" s="56">
        <v>0</v>
      </c>
      <c r="T86" s="96"/>
    </row>
    <row r="87" spans="1:20" ht="20.25">
      <c r="A87" s="74" t="s">
        <v>91</v>
      </c>
      <c r="B87" s="73" t="s">
        <v>93</v>
      </c>
      <c r="C87" s="52">
        <v>50105</v>
      </c>
      <c r="D87" s="55">
        <v>0</v>
      </c>
      <c r="E87" s="55"/>
      <c r="F87" s="55"/>
      <c r="G87" s="55"/>
      <c r="H87" s="55"/>
      <c r="I87" s="55"/>
      <c r="J87" s="55"/>
      <c r="K87" s="55">
        <f t="shared" si="17"/>
        <v>0</v>
      </c>
      <c r="L87" s="55">
        <v>0</v>
      </c>
      <c r="M87" s="55">
        <v>0</v>
      </c>
      <c r="N87" s="55">
        <v>0</v>
      </c>
      <c r="O87" s="55">
        <v>519994.06</v>
      </c>
      <c r="P87" s="55">
        <v>15000000</v>
      </c>
      <c r="Q87" s="55">
        <v>14900000</v>
      </c>
      <c r="R87" s="55">
        <f t="shared" si="18"/>
        <v>0</v>
      </c>
      <c r="S87" s="56">
        <v>0</v>
      </c>
      <c r="T87" s="96"/>
    </row>
    <row r="88" spans="1:20" ht="28.5" customHeight="1">
      <c r="A88" s="75"/>
      <c r="B88" s="73" t="s">
        <v>94</v>
      </c>
      <c r="C88" s="52">
        <v>50106</v>
      </c>
      <c r="D88" s="55">
        <v>0</v>
      </c>
      <c r="E88" s="55"/>
      <c r="F88" s="55"/>
      <c r="G88" s="55"/>
      <c r="H88" s="55"/>
      <c r="I88" s="55"/>
      <c r="J88" s="55"/>
      <c r="K88" s="55">
        <f t="shared" si="17"/>
        <v>0</v>
      </c>
      <c r="L88" s="55">
        <v>0</v>
      </c>
      <c r="M88" s="55">
        <v>0</v>
      </c>
      <c r="N88" s="55">
        <v>0</v>
      </c>
      <c r="O88" s="55">
        <v>340990.7</v>
      </c>
      <c r="P88" s="55">
        <v>12000000</v>
      </c>
      <c r="Q88" s="55">
        <v>11650000</v>
      </c>
      <c r="R88" s="55">
        <f t="shared" si="18"/>
        <v>0</v>
      </c>
      <c r="S88" s="56" t="s">
        <v>16</v>
      </c>
      <c r="T88" s="98"/>
    </row>
    <row r="89" spans="1:20" ht="25.5" customHeight="1">
      <c r="A89" s="75"/>
      <c r="B89" s="73" t="s">
        <v>110</v>
      </c>
      <c r="C89" s="52">
        <v>50199</v>
      </c>
      <c r="D89" s="55">
        <v>5000000</v>
      </c>
      <c r="E89" s="55"/>
      <c r="F89" s="55"/>
      <c r="G89" s="55"/>
      <c r="H89" s="55"/>
      <c r="I89" s="55"/>
      <c r="J89" s="55"/>
      <c r="K89" s="55">
        <f t="shared" si="17"/>
        <v>5000000</v>
      </c>
      <c r="L89" s="55">
        <v>0</v>
      </c>
      <c r="M89" s="55">
        <v>0</v>
      </c>
      <c r="N89" s="55">
        <v>0</v>
      </c>
      <c r="O89" s="55">
        <v>432044.64</v>
      </c>
      <c r="P89" s="55"/>
      <c r="Q89" s="55"/>
      <c r="R89" s="55">
        <f t="shared" si="18"/>
        <v>5000000</v>
      </c>
      <c r="S89" s="56" t="s">
        <v>16</v>
      </c>
      <c r="T89" s="98"/>
    </row>
    <row r="90" spans="1:20" ht="25.5" customHeight="1">
      <c r="A90" s="75"/>
      <c r="B90" s="73" t="s">
        <v>118</v>
      </c>
      <c r="C90" s="52">
        <v>50201</v>
      </c>
      <c r="D90" s="55"/>
      <c r="E90" s="55"/>
      <c r="F90" s="55"/>
      <c r="G90" s="55"/>
      <c r="H90" s="55"/>
      <c r="I90" s="55"/>
      <c r="J90" s="55"/>
      <c r="K90" s="55">
        <f t="shared" si="17"/>
        <v>0</v>
      </c>
      <c r="L90" s="55">
        <v>0</v>
      </c>
      <c r="M90" s="55">
        <v>0</v>
      </c>
      <c r="N90" s="55">
        <v>0</v>
      </c>
      <c r="O90" s="55"/>
      <c r="P90" s="55"/>
      <c r="Q90" s="55"/>
      <c r="R90" s="55">
        <f t="shared" si="18"/>
        <v>0</v>
      </c>
      <c r="S90" s="56" t="s">
        <v>16</v>
      </c>
      <c r="T90" s="98"/>
    </row>
    <row r="91" spans="1:20" ht="25.5" customHeight="1">
      <c r="A91" s="75"/>
      <c r="B91" s="73" t="s">
        <v>282</v>
      </c>
      <c r="C91" s="52">
        <v>50299</v>
      </c>
      <c r="D91" s="55">
        <v>16802000</v>
      </c>
      <c r="E91" s="55"/>
      <c r="F91" s="55"/>
      <c r="G91" s="55"/>
      <c r="H91" s="55"/>
      <c r="I91" s="55"/>
      <c r="J91" s="55"/>
      <c r="K91" s="55">
        <f t="shared" si="17"/>
        <v>16802000</v>
      </c>
      <c r="L91" s="55">
        <v>0</v>
      </c>
      <c r="M91" s="55">
        <v>0</v>
      </c>
      <c r="N91" s="55">
        <v>0</v>
      </c>
      <c r="O91" s="55"/>
      <c r="P91" s="55"/>
      <c r="Q91" s="55"/>
      <c r="R91" s="55">
        <f t="shared" si="18"/>
        <v>16802000</v>
      </c>
      <c r="S91" s="56" t="s">
        <v>16</v>
      </c>
      <c r="T91" s="96"/>
    </row>
    <row r="92" spans="1:20" ht="29.25" customHeight="1">
      <c r="A92" s="76"/>
      <c r="B92" s="73" t="s">
        <v>95</v>
      </c>
      <c r="C92" s="52">
        <v>59903</v>
      </c>
      <c r="D92" s="55">
        <v>20000000</v>
      </c>
      <c r="E92" s="55"/>
      <c r="F92" s="55"/>
      <c r="G92" s="55"/>
      <c r="H92" s="55"/>
      <c r="I92" s="55"/>
      <c r="J92" s="55"/>
      <c r="K92" s="55">
        <f t="shared" si="17"/>
        <v>20000000</v>
      </c>
      <c r="L92" s="55">
        <v>0</v>
      </c>
      <c r="M92" s="55">
        <v>0</v>
      </c>
      <c r="N92" s="55">
        <v>0</v>
      </c>
      <c r="O92" s="55">
        <v>1000</v>
      </c>
      <c r="P92" s="55">
        <v>12000000</v>
      </c>
      <c r="Q92" s="55">
        <v>12000000</v>
      </c>
      <c r="R92" s="55">
        <f t="shared" si="18"/>
        <v>20000000</v>
      </c>
      <c r="S92" s="56">
        <f>+N92/K92*100</f>
        <v>0</v>
      </c>
      <c r="T92" s="96"/>
    </row>
    <row r="93" spans="1:20" ht="20.25">
      <c r="A93" s="75"/>
      <c r="B93" s="77" t="s">
        <v>96</v>
      </c>
      <c r="C93" s="78"/>
      <c r="D93" s="79">
        <f>SUM(D84:D92)</f>
        <v>44302000</v>
      </c>
      <c r="E93" s="79"/>
      <c r="F93" s="79"/>
      <c r="G93" s="79"/>
      <c r="H93" s="79"/>
      <c r="I93" s="79"/>
      <c r="J93" s="79"/>
      <c r="K93" s="79">
        <f aca="true" t="shared" si="19" ref="K93:R93">SUM(K84:K92)</f>
        <v>44302000</v>
      </c>
      <c r="L93" s="79">
        <f t="shared" si="19"/>
        <v>0</v>
      </c>
      <c r="M93" s="79">
        <f t="shared" si="19"/>
        <v>0</v>
      </c>
      <c r="N93" s="79">
        <f t="shared" si="19"/>
        <v>0</v>
      </c>
      <c r="O93" s="79">
        <f t="shared" si="19"/>
        <v>1683610.5299999998</v>
      </c>
      <c r="P93" s="79">
        <f t="shared" si="19"/>
        <v>39000000</v>
      </c>
      <c r="Q93" s="79">
        <f t="shared" si="19"/>
        <v>38550000</v>
      </c>
      <c r="R93" s="79">
        <f t="shared" si="19"/>
        <v>44302000</v>
      </c>
      <c r="S93" s="62">
        <f>+N93/K93*100</f>
        <v>0</v>
      </c>
      <c r="T93" s="96"/>
    </row>
    <row r="94" spans="1:20" ht="36">
      <c r="A94" s="74" t="s">
        <v>97</v>
      </c>
      <c r="B94" s="51" t="s">
        <v>98</v>
      </c>
      <c r="C94" s="52">
        <v>60103</v>
      </c>
      <c r="D94" s="55">
        <v>53200000</v>
      </c>
      <c r="E94" s="55"/>
      <c r="F94" s="55"/>
      <c r="G94" s="55"/>
      <c r="H94" s="55"/>
      <c r="I94" s="55"/>
      <c r="J94" s="55"/>
      <c r="K94" s="55">
        <f>SUM(D94:J94)</f>
        <v>53200000</v>
      </c>
      <c r="L94" s="55">
        <v>53200000</v>
      </c>
      <c r="M94" s="55">
        <v>0</v>
      </c>
      <c r="N94" s="55">
        <v>0</v>
      </c>
      <c r="O94" s="55">
        <v>0</v>
      </c>
      <c r="P94" s="55"/>
      <c r="Q94" s="55"/>
      <c r="R94" s="55">
        <f>+K94-L94-M94-N94</f>
        <v>0</v>
      </c>
      <c r="S94" s="56">
        <f>+N94/K94*100</f>
        <v>0</v>
      </c>
      <c r="T94" s="96"/>
    </row>
    <row r="95" spans="1:20" ht="36">
      <c r="A95" s="75"/>
      <c r="B95" s="51" t="s">
        <v>99</v>
      </c>
      <c r="C95" s="52">
        <v>60103</v>
      </c>
      <c r="D95" s="55">
        <v>10511000</v>
      </c>
      <c r="E95" s="55"/>
      <c r="F95" s="55"/>
      <c r="G95" s="55"/>
      <c r="H95" s="55"/>
      <c r="I95" s="55"/>
      <c r="J95" s="55"/>
      <c r="K95" s="55">
        <f aca="true" t="shared" si="20" ref="K95:K102">SUM(D95:J95)</f>
        <v>10511000</v>
      </c>
      <c r="L95" s="55">
        <v>10511000</v>
      </c>
      <c r="M95" s="55">
        <v>0</v>
      </c>
      <c r="N95" s="55">
        <v>0</v>
      </c>
      <c r="O95" s="55">
        <v>0</v>
      </c>
      <c r="P95" s="55"/>
      <c r="Q95" s="55"/>
      <c r="R95" s="55">
        <f aca="true" t="shared" si="21" ref="R95:R102">+K95-L95-M95-N95</f>
        <v>0</v>
      </c>
      <c r="S95" s="56">
        <f aca="true" t="shared" si="22" ref="S95:S102">+N95/K95*100</f>
        <v>0</v>
      </c>
      <c r="T95" s="96"/>
    </row>
    <row r="96" spans="1:20" ht="20.25">
      <c r="A96" s="75"/>
      <c r="B96" s="51" t="s">
        <v>100</v>
      </c>
      <c r="C96" s="52">
        <v>60103</v>
      </c>
      <c r="D96" s="55">
        <v>13500000</v>
      </c>
      <c r="E96" s="55"/>
      <c r="F96" s="55"/>
      <c r="G96" s="55"/>
      <c r="H96" s="55"/>
      <c r="I96" s="55"/>
      <c r="J96" s="55"/>
      <c r="K96" s="55">
        <f t="shared" si="20"/>
        <v>13500000</v>
      </c>
      <c r="L96" s="55">
        <v>13488196.09</v>
      </c>
      <c r="M96" s="55">
        <v>0</v>
      </c>
      <c r="N96" s="55">
        <v>0</v>
      </c>
      <c r="O96" s="55">
        <v>0</v>
      </c>
      <c r="P96" s="55"/>
      <c r="Q96" s="55"/>
      <c r="R96" s="55">
        <f t="shared" si="21"/>
        <v>11803.910000000149</v>
      </c>
      <c r="S96" s="56">
        <f t="shared" si="22"/>
        <v>0</v>
      </c>
      <c r="T96" s="96"/>
    </row>
    <row r="97" spans="1:20" ht="20.25">
      <c r="A97" s="75"/>
      <c r="B97" s="51" t="s">
        <v>101</v>
      </c>
      <c r="C97" s="52">
        <v>60103</v>
      </c>
      <c r="D97" s="55">
        <v>5870000</v>
      </c>
      <c r="E97" s="55"/>
      <c r="F97" s="55"/>
      <c r="G97" s="55"/>
      <c r="H97" s="55"/>
      <c r="I97" s="55"/>
      <c r="J97" s="55"/>
      <c r="K97" s="55">
        <f t="shared" si="20"/>
        <v>5870000</v>
      </c>
      <c r="L97" s="55">
        <v>0</v>
      </c>
      <c r="M97" s="55">
        <v>0</v>
      </c>
      <c r="N97" s="55">
        <v>0</v>
      </c>
      <c r="O97" s="55">
        <v>0</v>
      </c>
      <c r="P97" s="55"/>
      <c r="Q97" s="55"/>
      <c r="R97" s="55">
        <f t="shared" si="21"/>
        <v>5870000</v>
      </c>
      <c r="S97" s="56">
        <f t="shared" si="22"/>
        <v>0</v>
      </c>
      <c r="T97" s="96"/>
    </row>
    <row r="98" spans="1:20" ht="20.25">
      <c r="A98" s="75"/>
      <c r="B98" s="51" t="s">
        <v>102</v>
      </c>
      <c r="C98" s="52">
        <v>60202</v>
      </c>
      <c r="D98" s="55">
        <v>750000</v>
      </c>
      <c r="E98" s="55"/>
      <c r="F98" s="55"/>
      <c r="G98" s="55"/>
      <c r="H98" s="55"/>
      <c r="I98" s="55"/>
      <c r="J98" s="55"/>
      <c r="K98" s="55">
        <f t="shared" si="20"/>
        <v>750000</v>
      </c>
      <c r="L98" s="55">
        <v>0</v>
      </c>
      <c r="M98" s="55">
        <v>0</v>
      </c>
      <c r="N98" s="55">
        <v>0</v>
      </c>
      <c r="O98" s="55">
        <v>0</v>
      </c>
      <c r="P98" s="55"/>
      <c r="Q98" s="55"/>
      <c r="R98" s="55">
        <f t="shared" si="21"/>
        <v>750000</v>
      </c>
      <c r="S98" s="56">
        <f t="shared" si="22"/>
        <v>0</v>
      </c>
      <c r="T98" s="98"/>
    </row>
    <row r="99" spans="1:20" ht="20.25">
      <c r="A99" s="75"/>
      <c r="B99" s="51" t="s">
        <v>103</v>
      </c>
      <c r="C99" s="52">
        <v>60301</v>
      </c>
      <c r="D99" s="55">
        <v>45000000</v>
      </c>
      <c r="E99" s="55"/>
      <c r="F99" s="55"/>
      <c r="G99" s="55"/>
      <c r="H99" s="55"/>
      <c r="I99" s="55"/>
      <c r="J99" s="55"/>
      <c r="K99" s="55">
        <f t="shared" si="20"/>
        <v>45000000</v>
      </c>
      <c r="L99" s="55">
        <v>297863.95</v>
      </c>
      <c r="M99" s="55">
        <v>0</v>
      </c>
      <c r="N99" s="55">
        <v>0</v>
      </c>
      <c r="O99" s="55">
        <v>4894116.39</v>
      </c>
      <c r="P99" s="55"/>
      <c r="Q99" s="55"/>
      <c r="R99" s="55">
        <f t="shared" si="21"/>
        <v>44702136.05</v>
      </c>
      <c r="S99" s="56">
        <f t="shared" si="22"/>
        <v>0</v>
      </c>
      <c r="T99" s="96"/>
    </row>
    <row r="100" spans="1:20" ht="20.25">
      <c r="A100" s="76"/>
      <c r="B100" s="51" t="s">
        <v>104</v>
      </c>
      <c r="C100" s="52">
        <v>60399</v>
      </c>
      <c r="D100" s="55">
        <v>20000000</v>
      </c>
      <c r="E100" s="55"/>
      <c r="F100" s="55"/>
      <c r="G100" s="55"/>
      <c r="H100" s="55"/>
      <c r="I100" s="55"/>
      <c r="J100" s="55"/>
      <c r="K100" s="55">
        <f t="shared" si="20"/>
        <v>20000000</v>
      </c>
      <c r="L100" s="55">
        <v>19427131</v>
      </c>
      <c r="M100" s="55">
        <v>0</v>
      </c>
      <c r="N100" s="55">
        <v>572869</v>
      </c>
      <c r="O100" s="55">
        <v>0</v>
      </c>
      <c r="P100" s="55"/>
      <c r="Q100" s="55"/>
      <c r="R100" s="55">
        <f t="shared" si="21"/>
        <v>0</v>
      </c>
      <c r="S100" s="56">
        <f t="shared" si="22"/>
        <v>2.864345</v>
      </c>
      <c r="T100" s="96"/>
    </row>
    <row r="101" spans="1:20" ht="20.25">
      <c r="A101" s="76"/>
      <c r="B101" s="51" t="s">
        <v>105</v>
      </c>
      <c r="C101" s="52">
        <v>60601</v>
      </c>
      <c r="D101" s="55">
        <v>300000</v>
      </c>
      <c r="E101" s="55"/>
      <c r="F101" s="55"/>
      <c r="G101" s="55"/>
      <c r="H101" s="55"/>
      <c r="I101" s="55"/>
      <c r="J101" s="55"/>
      <c r="K101" s="55">
        <f t="shared" si="20"/>
        <v>300000</v>
      </c>
      <c r="L101" s="55">
        <v>0</v>
      </c>
      <c r="M101" s="55">
        <v>0</v>
      </c>
      <c r="N101" s="55">
        <v>0</v>
      </c>
      <c r="O101" s="55">
        <v>1500000</v>
      </c>
      <c r="P101" s="55"/>
      <c r="Q101" s="55"/>
      <c r="R101" s="55">
        <f t="shared" si="21"/>
        <v>300000</v>
      </c>
      <c r="S101" s="56">
        <f t="shared" si="22"/>
        <v>0</v>
      </c>
      <c r="T101" s="98"/>
    </row>
    <row r="102" spans="1:20" ht="21" thickBot="1">
      <c r="A102" s="76"/>
      <c r="B102" s="51" t="s">
        <v>116</v>
      </c>
      <c r="C102" s="52">
        <v>60701</v>
      </c>
      <c r="D102" s="55">
        <v>2950000</v>
      </c>
      <c r="E102" s="55"/>
      <c r="F102" s="55"/>
      <c r="G102" s="55"/>
      <c r="H102" s="55"/>
      <c r="I102" s="55"/>
      <c r="J102" s="55"/>
      <c r="K102" s="55">
        <f t="shared" si="20"/>
        <v>2950000</v>
      </c>
      <c r="L102" s="55">
        <v>2950000</v>
      </c>
      <c r="M102" s="55">
        <v>0</v>
      </c>
      <c r="N102" s="55">
        <v>0</v>
      </c>
      <c r="O102" s="55"/>
      <c r="P102" s="55"/>
      <c r="Q102" s="55"/>
      <c r="R102" s="55">
        <f t="shared" si="21"/>
        <v>0</v>
      </c>
      <c r="S102" s="56">
        <f t="shared" si="22"/>
        <v>0</v>
      </c>
      <c r="T102" s="98"/>
    </row>
    <row r="103" spans="1:20" ht="21" thickBot="1">
      <c r="A103" s="76"/>
      <c r="B103" s="80" t="s">
        <v>106</v>
      </c>
      <c r="C103" s="81"/>
      <c r="D103" s="82">
        <f>SUM(D94:D102)</f>
        <v>152081000</v>
      </c>
      <c r="E103" s="82"/>
      <c r="F103" s="82"/>
      <c r="G103" s="82"/>
      <c r="H103" s="82"/>
      <c r="I103" s="82"/>
      <c r="J103" s="82"/>
      <c r="K103" s="82">
        <f aca="true" t="shared" si="23" ref="K103:R103">SUM(K94:K102)</f>
        <v>152081000</v>
      </c>
      <c r="L103" s="82">
        <f t="shared" si="23"/>
        <v>99874191.04</v>
      </c>
      <c r="M103" s="82">
        <f t="shared" si="23"/>
        <v>0</v>
      </c>
      <c r="N103" s="82">
        <f t="shared" si="23"/>
        <v>572869</v>
      </c>
      <c r="O103" s="82">
        <f t="shared" si="23"/>
        <v>6394116.39</v>
      </c>
      <c r="P103" s="82">
        <f t="shared" si="23"/>
        <v>0</v>
      </c>
      <c r="Q103" s="82">
        <f t="shared" si="23"/>
        <v>0</v>
      </c>
      <c r="R103" s="82">
        <f t="shared" si="23"/>
        <v>51633939.95999999</v>
      </c>
      <c r="S103" s="83">
        <f>+N103/K103*100</f>
        <v>0.3766867656051709</v>
      </c>
      <c r="T103" s="98"/>
    </row>
    <row r="104" spans="1:20" ht="20.25">
      <c r="A104" s="76"/>
      <c r="B104" s="80"/>
      <c r="C104" s="81" t="s">
        <v>16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94"/>
      <c r="T104" s="96"/>
    </row>
    <row r="105" spans="1:20" ht="20.25">
      <c r="A105" s="84"/>
      <c r="B105" s="84"/>
      <c r="C105" s="52"/>
      <c r="D105" s="85">
        <f>+D103+D93+D83+D59+D20</f>
        <v>6288000000</v>
      </c>
      <c r="E105" s="85">
        <f aca="true" t="shared" si="24" ref="E105:R105">+E103+E93+E83+E59+E20</f>
        <v>0</v>
      </c>
      <c r="F105" s="85">
        <f t="shared" si="24"/>
        <v>0</v>
      </c>
      <c r="G105" s="85">
        <f t="shared" si="24"/>
        <v>0</v>
      </c>
      <c r="H105" s="85">
        <f t="shared" si="24"/>
        <v>0</v>
      </c>
      <c r="I105" s="85"/>
      <c r="J105" s="85">
        <f t="shared" si="24"/>
        <v>0</v>
      </c>
      <c r="K105" s="85">
        <f>+K103+K93+K83+K59+K20</f>
        <v>6288000000</v>
      </c>
      <c r="L105" s="85">
        <f t="shared" si="24"/>
        <v>110642032.04</v>
      </c>
      <c r="M105" s="85">
        <f t="shared" si="24"/>
        <v>4768018209.77</v>
      </c>
      <c r="N105" s="85">
        <f>+N103+N93+N83+N59+N20</f>
        <v>611779255.07</v>
      </c>
      <c r="O105" s="85">
        <f t="shared" si="24"/>
        <v>1987618704.08</v>
      </c>
      <c r="P105" s="85">
        <f t="shared" si="24"/>
        <v>2030357470.3799999</v>
      </c>
      <c r="Q105" s="85">
        <f t="shared" si="24"/>
        <v>2989452943.49</v>
      </c>
      <c r="R105" s="85">
        <f t="shared" si="24"/>
        <v>797560503.12</v>
      </c>
      <c r="S105" s="86"/>
      <c r="T105" s="98"/>
    </row>
    <row r="106" spans="1:20" ht="20.25">
      <c r="A106" s="86"/>
      <c r="B106" s="86"/>
      <c r="C106" s="87"/>
      <c r="D106" s="86"/>
      <c r="E106" s="86"/>
      <c r="F106" s="86"/>
      <c r="G106" s="86"/>
      <c r="H106" s="86"/>
      <c r="I106" s="86"/>
      <c r="J106" s="86"/>
      <c r="K106" s="86"/>
      <c r="L106" s="66" t="s">
        <v>16</v>
      </c>
      <c r="M106" s="86"/>
      <c r="N106" s="54" t="s">
        <v>16</v>
      </c>
      <c r="O106" s="86"/>
      <c r="P106" s="86"/>
      <c r="Q106" s="86"/>
      <c r="R106" s="86"/>
      <c r="S106" s="86"/>
      <c r="T106" s="98"/>
    </row>
    <row r="107" spans="1:20" ht="21" thickBot="1">
      <c r="A107" s="86"/>
      <c r="B107" s="86"/>
      <c r="C107" s="87"/>
      <c r="D107" s="86"/>
      <c r="E107" s="86"/>
      <c r="F107" s="86"/>
      <c r="G107" s="86"/>
      <c r="H107" s="86"/>
      <c r="I107" s="86"/>
      <c r="J107" s="86"/>
      <c r="K107" s="56" t="s">
        <v>16</v>
      </c>
      <c r="L107" s="56" t="s">
        <v>16</v>
      </c>
      <c r="M107" s="86"/>
      <c r="N107" s="56" t="s">
        <v>16</v>
      </c>
      <c r="O107" s="86"/>
      <c r="P107" s="86"/>
      <c r="Q107" s="86"/>
      <c r="R107" s="86"/>
      <c r="S107" s="86" t="s">
        <v>16</v>
      </c>
      <c r="T107" s="98"/>
    </row>
    <row r="108" spans="1:20" ht="21" thickBot="1">
      <c r="A108" s="88" t="s">
        <v>332</v>
      </c>
      <c r="B108" s="86"/>
      <c r="C108" s="87"/>
      <c r="D108" s="56" t="s">
        <v>16</v>
      </c>
      <c r="E108" s="56"/>
      <c r="F108" s="56"/>
      <c r="G108" s="56" t="s">
        <v>16</v>
      </c>
      <c r="H108" s="56"/>
      <c r="I108" s="56"/>
      <c r="J108" s="56"/>
      <c r="K108" s="56"/>
      <c r="L108" s="86"/>
      <c r="M108" s="89">
        <f>+N105</f>
        <v>611779255.07</v>
      </c>
      <c r="N108" s="56" t="s">
        <v>16</v>
      </c>
      <c r="O108" s="86"/>
      <c r="P108" s="86"/>
      <c r="Q108" s="86"/>
      <c r="R108" s="86" t="s">
        <v>107</v>
      </c>
      <c r="S108" s="90">
        <f>+M108/K105*100</f>
        <v>9.729313852894403</v>
      </c>
      <c r="T108" s="98"/>
    </row>
    <row r="109" spans="1:20" ht="20.25">
      <c r="A109" s="91"/>
      <c r="B109" s="91"/>
      <c r="C109" s="92"/>
      <c r="D109" s="91"/>
      <c r="E109" s="91"/>
      <c r="F109" s="91"/>
      <c r="G109" s="91"/>
      <c r="H109" s="91"/>
      <c r="I109" s="91"/>
      <c r="J109" s="91"/>
      <c r="K109" s="107" t="s">
        <v>16</v>
      </c>
      <c r="L109" s="91"/>
      <c r="M109" s="91"/>
      <c r="N109" s="93" t="s">
        <v>16</v>
      </c>
      <c r="O109" s="91"/>
      <c r="P109" s="91"/>
      <c r="Q109" s="91"/>
      <c r="R109" s="91" t="s">
        <v>16</v>
      </c>
      <c r="S109" s="107" t="s">
        <v>16</v>
      </c>
      <c r="T109" s="96"/>
    </row>
    <row r="110" spans="1:20" ht="20.25">
      <c r="A110" s="42"/>
      <c r="B110" s="42"/>
      <c r="C110" s="46"/>
      <c r="D110" s="42"/>
      <c r="E110" s="42"/>
      <c r="F110" s="42"/>
      <c r="G110" s="42"/>
      <c r="H110" s="42"/>
      <c r="I110" s="42"/>
      <c r="J110" s="42"/>
      <c r="K110" s="43" t="s">
        <v>16</v>
      </c>
      <c r="L110" s="43" t="s">
        <v>16</v>
      </c>
      <c r="M110" s="42"/>
      <c r="N110" s="44" t="s">
        <v>16</v>
      </c>
      <c r="O110" s="42"/>
      <c r="P110" s="42"/>
      <c r="Q110" s="42"/>
      <c r="R110" s="44" t="s">
        <v>16</v>
      </c>
      <c r="S110" s="44" t="s">
        <v>16</v>
      </c>
      <c r="T110" s="98"/>
    </row>
    <row r="111" spans="1:20" ht="23.25" customHeight="1">
      <c r="A111" s="42"/>
      <c r="B111" s="42"/>
      <c r="C111" s="46"/>
      <c r="D111" s="42"/>
      <c r="E111" s="42"/>
      <c r="F111" s="42"/>
      <c r="G111" s="42"/>
      <c r="H111" s="42"/>
      <c r="I111" s="42"/>
      <c r="J111" s="42"/>
      <c r="K111" s="42"/>
      <c r="L111" s="42" t="s">
        <v>16</v>
      </c>
      <c r="M111" s="43" t="s">
        <v>16</v>
      </c>
      <c r="N111" s="43" t="s">
        <v>16</v>
      </c>
      <c r="O111" s="42"/>
      <c r="P111" s="42"/>
      <c r="Q111" s="42"/>
      <c r="R111" s="44" t="s">
        <v>16</v>
      </c>
      <c r="S111" s="44" t="s">
        <v>16</v>
      </c>
      <c r="T111" s="98"/>
    </row>
    <row r="112" spans="1:20" ht="20.25">
      <c r="A112" s="42"/>
      <c r="B112" s="42"/>
      <c r="C112" s="46"/>
      <c r="D112" s="43" t="s">
        <v>16</v>
      </c>
      <c r="E112" s="43" t="s">
        <v>16</v>
      </c>
      <c r="F112" s="43"/>
      <c r="G112" s="43"/>
      <c r="H112" s="43"/>
      <c r="I112" s="43"/>
      <c r="J112" s="43" t="s">
        <v>16</v>
      </c>
      <c r="K112" s="43" t="s">
        <v>16</v>
      </c>
      <c r="L112" s="43" t="s">
        <v>16</v>
      </c>
      <c r="M112" s="43" t="s">
        <v>16</v>
      </c>
      <c r="N112" s="43" t="s">
        <v>16</v>
      </c>
      <c r="O112" s="43">
        <v>450846273.2600001</v>
      </c>
      <c r="P112" s="42"/>
      <c r="Q112" s="42"/>
      <c r="R112" s="44" t="s">
        <v>16</v>
      </c>
      <c r="S112" s="43" t="s">
        <v>16</v>
      </c>
      <c r="T112" s="96"/>
    </row>
    <row r="113" spans="1:20" ht="20.25">
      <c r="A113" s="42"/>
      <c r="B113" s="42"/>
      <c r="C113" s="46"/>
      <c r="D113" s="42"/>
      <c r="E113" s="42"/>
      <c r="F113" s="42"/>
      <c r="G113" s="42"/>
      <c r="H113" s="42"/>
      <c r="I113" s="42"/>
      <c r="J113" s="42"/>
      <c r="K113" s="42"/>
      <c r="L113" s="42" t="s">
        <v>16</v>
      </c>
      <c r="M113" s="44" t="s">
        <v>16</v>
      </c>
      <c r="N113" s="44" t="s">
        <v>16</v>
      </c>
      <c r="O113" s="42"/>
      <c r="P113" s="42"/>
      <c r="Q113" s="42"/>
      <c r="R113" s="44" t="s">
        <v>16</v>
      </c>
      <c r="S113" s="43" t="s">
        <v>16</v>
      </c>
      <c r="T113" s="98"/>
    </row>
    <row r="114" spans="1:20" ht="20.25">
      <c r="A114" s="42"/>
      <c r="B114" s="42"/>
      <c r="C114" s="46"/>
      <c r="D114" s="42"/>
      <c r="E114" s="42"/>
      <c r="F114" s="42"/>
      <c r="G114" s="42"/>
      <c r="H114" s="42"/>
      <c r="I114" s="42"/>
      <c r="J114" s="42"/>
      <c r="K114" s="42"/>
      <c r="L114" s="42"/>
      <c r="M114" s="44" t="s">
        <v>16</v>
      </c>
      <c r="N114" s="44" t="s">
        <v>16</v>
      </c>
      <c r="O114" s="42"/>
      <c r="P114" s="42"/>
      <c r="Q114" s="42"/>
      <c r="R114" s="44" t="s">
        <v>108</v>
      </c>
      <c r="S114" s="43" t="s">
        <v>16</v>
      </c>
      <c r="T114" s="98"/>
    </row>
    <row r="115" spans="1:20" ht="20.25">
      <c r="A115" s="42"/>
      <c r="B115" s="42"/>
      <c r="C115" s="46"/>
      <c r="D115" s="42"/>
      <c r="E115" s="42"/>
      <c r="F115" s="42"/>
      <c r="G115" s="42"/>
      <c r="H115" s="42"/>
      <c r="I115" s="42"/>
      <c r="J115" s="42"/>
      <c r="K115" s="42"/>
      <c r="L115" s="42"/>
      <c r="M115" s="44" t="s">
        <v>16</v>
      </c>
      <c r="N115" s="44" t="s">
        <v>16</v>
      </c>
      <c r="O115" s="42"/>
      <c r="P115" s="42"/>
      <c r="Q115" s="42"/>
      <c r="R115" s="44" t="s">
        <v>16</v>
      </c>
      <c r="S115" s="43" t="s">
        <v>16</v>
      </c>
      <c r="T115" s="96"/>
    </row>
    <row r="116" spans="1:20" ht="20.25">
      <c r="A116" s="42"/>
      <c r="B116" s="42"/>
      <c r="C116" s="46"/>
      <c r="D116" s="42"/>
      <c r="E116" s="42"/>
      <c r="F116" s="42"/>
      <c r="G116" s="42"/>
      <c r="H116" s="42"/>
      <c r="I116" s="42"/>
      <c r="J116" s="42"/>
      <c r="K116" s="42"/>
      <c r="L116" s="42"/>
      <c r="M116" s="44" t="s">
        <v>16</v>
      </c>
      <c r="N116" s="44" t="s">
        <v>108</v>
      </c>
      <c r="O116" s="42"/>
      <c r="P116" s="42"/>
      <c r="Q116" s="42"/>
      <c r="R116" s="44" t="s">
        <v>16</v>
      </c>
      <c r="S116" s="44" t="s">
        <v>16</v>
      </c>
      <c r="T116" s="96"/>
    </row>
    <row r="117" spans="1:20" ht="20.25">
      <c r="A117" s="42"/>
      <c r="B117" s="42"/>
      <c r="C117" s="46"/>
      <c r="D117" s="42"/>
      <c r="E117" s="42"/>
      <c r="F117" s="42"/>
      <c r="G117" s="42"/>
      <c r="H117" s="42"/>
      <c r="I117" s="42"/>
      <c r="J117" s="42"/>
      <c r="K117" s="42"/>
      <c r="L117" s="42"/>
      <c r="M117" s="45" t="s">
        <v>16</v>
      </c>
      <c r="N117" s="44" t="s">
        <v>16</v>
      </c>
      <c r="O117" s="42"/>
      <c r="P117" s="42"/>
      <c r="Q117" s="42"/>
      <c r="R117" s="44" t="s">
        <v>16</v>
      </c>
      <c r="S117" s="42" t="s">
        <v>16</v>
      </c>
      <c r="T117" s="98"/>
    </row>
    <row r="118" spans="1:20" ht="20.25">
      <c r="A118" s="42"/>
      <c r="B118" s="42"/>
      <c r="C118" s="46"/>
      <c r="D118" s="42"/>
      <c r="E118" s="42"/>
      <c r="F118" s="42"/>
      <c r="G118" s="42"/>
      <c r="H118" s="42"/>
      <c r="I118" s="42"/>
      <c r="J118" s="42"/>
      <c r="K118" s="42"/>
      <c r="L118" s="42"/>
      <c r="M118" s="44" t="s">
        <v>16</v>
      </c>
      <c r="N118" s="44" t="s">
        <v>16</v>
      </c>
      <c r="O118" s="42"/>
      <c r="P118" s="42"/>
      <c r="Q118" s="42"/>
      <c r="R118" s="44" t="s">
        <v>16</v>
      </c>
      <c r="S118" s="42"/>
      <c r="T118" s="96"/>
    </row>
    <row r="119" spans="1:20" ht="20.25">
      <c r="A119" s="42"/>
      <c r="B119" s="42"/>
      <c r="C119" s="46"/>
      <c r="D119" s="42"/>
      <c r="E119" s="42"/>
      <c r="F119" s="42"/>
      <c r="G119" s="42"/>
      <c r="H119" s="42"/>
      <c r="I119" s="42"/>
      <c r="J119" s="42"/>
      <c r="K119" s="42"/>
      <c r="L119" s="42"/>
      <c r="M119" s="110" t="s">
        <v>16</v>
      </c>
      <c r="N119" s="110" t="s">
        <v>16</v>
      </c>
      <c r="O119" s="42"/>
      <c r="P119" s="42"/>
      <c r="Q119" s="42"/>
      <c r="R119" s="44" t="s">
        <v>16</v>
      </c>
      <c r="S119" s="42"/>
      <c r="T119" s="96"/>
    </row>
    <row r="120" spans="1:20" ht="20.25">
      <c r="A120" s="42"/>
      <c r="B120" s="42"/>
      <c r="C120" s="46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4" t="s">
        <v>16</v>
      </c>
      <c r="O120" s="42"/>
      <c r="P120" s="42"/>
      <c r="Q120" s="42"/>
      <c r="R120" s="44" t="s">
        <v>16</v>
      </c>
      <c r="S120" s="42"/>
      <c r="T120" s="96"/>
    </row>
    <row r="121" spans="1:20" ht="20.25">
      <c r="A121" s="42"/>
      <c r="B121" s="42"/>
      <c r="C121" s="46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4" t="s">
        <v>16</v>
      </c>
      <c r="O121" s="42"/>
      <c r="P121" s="42"/>
      <c r="Q121" s="42"/>
      <c r="R121" s="44" t="s">
        <v>16</v>
      </c>
      <c r="S121" s="42"/>
      <c r="T121" s="96"/>
    </row>
    <row r="122" spans="1:20" ht="20.25">
      <c r="A122" s="42"/>
      <c r="B122" s="42"/>
      <c r="C122" s="46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4" t="s">
        <v>16</v>
      </c>
      <c r="S122" s="42"/>
      <c r="T122" s="96"/>
    </row>
    <row r="123" spans="1:19" ht="15.75">
      <c r="A123" s="42"/>
      <c r="B123" s="42"/>
      <c r="C123" s="46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4" t="s">
        <v>16</v>
      </c>
      <c r="S123" s="42"/>
    </row>
    <row r="124" spans="1:19" ht="15.75">
      <c r="A124" s="42"/>
      <c r="B124" s="42"/>
      <c r="C124" s="46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4" t="s">
        <v>16</v>
      </c>
      <c r="S124" s="42"/>
    </row>
    <row r="125" spans="1:19" ht="15.75">
      <c r="A125" s="42"/>
      <c r="B125" s="42"/>
      <c r="C125" s="46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4" t="s">
        <v>16</v>
      </c>
      <c r="S125" s="42"/>
    </row>
    <row r="126" spans="1:19" ht="15.75">
      <c r="A126" s="42"/>
      <c r="B126" s="42"/>
      <c r="C126" s="46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4" t="s">
        <v>16</v>
      </c>
      <c r="S126" s="42"/>
    </row>
    <row r="127" spans="1:19" ht="15.75">
      <c r="A127" s="42"/>
      <c r="B127" s="42"/>
      <c r="C127" s="46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4" t="s">
        <v>16</v>
      </c>
      <c r="S127" s="42"/>
    </row>
    <row r="128" spans="1:19" ht="15.75">
      <c r="A128" s="42"/>
      <c r="B128" s="42"/>
      <c r="C128" s="46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 spans="1:19" ht="15.75">
      <c r="A129" s="42"/>
      <c r="B129" s="42"/>
      <c r="C129" s="46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</row>
    <row r="130" spans="1:19" ht="15.75">
      <c r="A130" s="42"/>
      <c r="B130" s="42"/>
      <c r="C130" s="46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 spans="1:19" ht="15.75">
      <c r="A131" s="42"/>
      <c r="B131" s="42"/>
      <c r="C131" s="46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2" spans="1:19" ht="15.75">
      <c r="A132" s="42"/>
      <c r="B132" s="42"/>
      <c r="C132" s="46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</row>
    <row r="133" spans="1:19" ht="15.75">
      <c r="A133" s="42"/>
      <c r="B133" s="42"/>
      <c r="C133" s="46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</row>
    <row r="134" spans="1:19" ht="15.75">
      <c r="A134" s="42"/>
      <c r="B134" s="42"/>
      <c r="C134" s="46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:19" ht="15.75">
      <c r="A135" s="42"/>
      <c r="B135" s="42"/>
      <c r="C135" s="46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</row>
    <row r="136" spans="1:19" ht="15.75">
      <c r="A136" s="42"/>
      <c r="B136" s="42"/>
      <c r="C136" s="46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</row>
    <row r="137" spans="1:19" ht="15.75">
      <c r="A137" s="42"/>
      <c r="B137" s="42"/>
      <c r="C137" s="46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</row>
    <row r="138" spans="1:19" ht="15.75">
      <c r="A138" s="42"/>
      <c r="B138" s="42"/>
      <c r="C138" s="46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</row>
    <row r="139" spans="1:19" ht="15.75">
      <c r="A139" s="42"/>
      <c r="B139" s="42"/>
      <c r="C139" s="46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</row>
    <row r="140" spans="1:19" ht="15.75">
      <c r="A140" s="42"/>
      <c r="B140" s="42"/>
      <c r="C140" s="46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</row>
    <row r="141" spans="1:19" ht="15.75">
      <c r="A141" s="42"/>
      <c r="B141" s="42"/>
      <c r="C141" s="46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</row>
    <row r="142" spans="1:19" ht="15.75">
      <c r="A142" s="42"/>
      <c r="B142" s="42"/>
      <c r="C142" s="46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</row>
    <row r="143" spans="1:19" ht="15.75">
      <c r="A143" s="42"/>
      <c r="B143" s="42"/>
      <c r="C143" s="46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</row>
    <row r="144" spans="1:19" ht="15.75">
      <c r="A144" s="42"/>
      <c r="B144" s="42"/>
      <c r="C144" s="46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</row>
    <row r="145" spans="1:19" ht="15.75">
      <c r="A145" s="42"/>
      <c r="B145" s="42"/>
      <c r="C145" s="46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</row>
    <row r="146" spans="1:19" ht="15.75">
      <c r="A146" s="42"/>
      <c r="B146" s="42"/>
      <c r="C146" s="46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</row>
    <row r="147" spans="1:19" ht="15.75">
      <c r="A147" s="42"/>
      <c r="B147" s="42"/>
      <c r="C147" s="46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48" spans="1:19" ht="15.75">
      <c r="A148" s="42"/>
      <c r="B148" s="42"/>
      <c r="C148" s="46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</row>
    <row r="149" spans="1:19" ht="15.75">
      <c r="A149" s="42"/>
      <c r="B149" s="42"/>
      <c r="C149" s="46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</row>
    <row r="150" spans="1:19" ht="15.75">
      <c r="A150" s="42"/>
      <c r="B150" s="42"/>
      <c r="C150" s="46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1" spans="1:19" ht="15.75">
      <c r="A151" s="42"/>
      <c r="B151" s="42"/>
      <c r="C151" s="46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</row>
    <row r="152" spans="1:19" ht="15.75">
      <c r="A152" s="42"/>
      <c r="B152" s="42"/>
      <c r="C152" s="46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</row>
    <row r="153" spans="1:19" ht="15.75">
      <c r="A153" s="42"/>
      <c r="B153" s="42"/>
      <c r="C153" s="46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</row>
    <row r="154" spans="1:19" ht="15.75">
      <c r="A154" s="42"/>
      <c r="B154" s="42"/>
      <c r="C154" s="46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</row>
    <row r="155" spans="1:19" ht="15.75">
      <c r="A155" s="42"/>
      <c r="B155" s="42"/>
      <c r="C155" s="46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</row>
    <row r="156" spans="1:19" ht="15.75">
      <c r="A156" s="42"/>
      <c r="B156" s="42"/>
      <c r="C156" s="46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</row>
    <row r="157" spans="1:19" ht="15.75">
      <c r="A157" s="42"/>
      <c r="B157" s="42"/>
      <c r="C157" s="46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</row>
    <row r="158" spans="1:19" ht="15.75">
      <c r="A158" s="42"/>
      <c r="B158" s="42"/>
      <c r="C158" s="46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</row>
    <row r="159" spans="1:19" ht="15.75">
      <c r="A159" s="42"/>
      <c r="B159" s="42"/>
      <c r="C159" s="46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</row>
    <row r="160" spans="1:19" ht="15.75">
      <c r="A160" s="42"/>
      <c r="B160" s="42"/>
      <c r="C160" s="46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</row>
    <row r="161" spans="1:19" ht="15.75">
      <c r="A161" s="42"/>
      <c r="B161" s="42"/>
      <c r="C161" s="46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</row>
    <row r="162" spans="1:19" ht="15.75">
      <c r="A162" s="42"/>
      <c r="B162" s="42"/>
      <c r="C162" s="46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19" ht="15.75">
      <c r="A163" s="42"/>
      <c r="B163" s="42"/>
      <c r="C163" s="46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</row>
    <row r="164" spans="1:19" ht="15.75">
      <c r="A164" s="42"/>
      <c r="B164" s="42"/>
      <c r="C164" s="46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</row>
    <row r="165" spans="1:19" ht="15.75">
      <c r="A165" s="42"/>
      <c r="B165" s="42"/>
      <c r="C165" s="46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</row>
    <row r="166" spans="1:19" ht="15.75">
      <c r="A166" s="42"/>
      <c r="B166" s="42"/>
      <c r="C166" s="46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</row>
    <row r="167" spans="1:19" ht="15.75">
      <c r="A167" s="42"/>
      <c r="B167" s="42"/>
      <c r="C167" s="46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</row>
    <row r="168" spans="1:19" ht="15.75">
      <c r="A168" s="42"/>
      <c r="B168" s="42"/>
      <c r="C168" s="46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</row>
    <row r="169" spans="1:19" ht="15.75">
      <c r="A169" s="42"/>
      <c r="B169" s="42"/>
      <c r="C169" s="46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</row>
    <row r="170" spans="1:19" ht="15.75">
      <c r="A170" s="42"/>
      <c r="B170" s="42"/>
      <c r="C170" s="46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</row>
    <row r="171" spans="1:19" ht="15.75">
      <c r="A171" s="42"/>
      <c r="B171" s="42"/>
      <c r="C171" s="46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</row>
    <row r="172" spans="1:19" ht="15.75">
      <c r="A172" s="42"/>
      <c r="B172" s="42"/>
      <c r="C172" s="46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</row>
    <row r="173" spans="1:19" ht="15.75">
      <c r="A173" s="42"/>
      <c r="B173" s="42"/>
      <c r="C173" s="46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</row>
    <row r="174" spans="1:19" ht="15.75">
      <c r="A174" s="42"/>
      <c r="B174" s="42"/>
      <c r="C174" s="46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</row>
    <row r="175" spans="1:19" ht="15.75">
      <c r="A175" s="42"/>
      <c r="B175" s="42"/>
      <c r="C175" s="46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</row>
    <row r="176" spans="1:19" ht="15.75">
      <c r="A176" s="42"/>
      <c r="B176" s="42"/>
      <c r="C176" s="46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</row>
    <row r="177" spans="1:19" ht="15.75">
      <c r="A177" s="42"/>
      <c r="B177" s="42"/>
      <c r="C177" s="46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spans="1:19" ht="15.75">
      <c r="A178" s="42"/>
      <c r="B178" s="42"/>
      <c r="C178" s="46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</row>
    <row r="179" spans="1:19" ht="15.75">
      <c r="A179" s="42"/>
      <c r="B179" s="42"/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</row>
    <row r="180" spans="1:19" ht="15.75">
      <c r="A180" s="42"/>
      <c r="B180" s="42"/>
      <c r="C180" s="46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</row>
    <row r="181" spans="1:19" ht="15.75">
      <c r="A181" s="42"/>
      <c r="B181" s="42"/>
      <c r="C181" s="46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</row>
    <row r="182" spans="1:19" ht="15.75">
      <c r="A182" s="42"/>
      <c r="B182" s="42"/>
      <c r="C182" s="46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</row>
    <row r="183" spans="1:19" ht="15.75">
      <c r="A183" s="42"/>
      <c r="B183" s="42"/>
      <c r="C183" s="46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</row>
    <row r="184" spans="1:19" ht="15.75">
      <c r="A184" s="42"/>
      <c r="B184" s="42"/>
      <c r="C184" s="46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</row>
    <row r="185" spans="1:19" ht="15.75">
      <c r="A185" s="42"/>
      <c r="B185" s="42"/>
      <c r="C185" s="46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</row>
    <row r="186" spans="1:19" ht="15.75">
      <c r="A186" s="42"/>
      <c r="B186" s="42"/>
      <c r="C186" s="46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</row>
  </sheetData>
  <sheetProtection/>
  <printOptions/>
  <pageMargins left="1.08" right="0.31496062992125984" top="0.35433070866141736" bottom="0.35433070866141736" header="0.31" footer="0.11811023622047245"/>
  <pageSetup horizontalDpi="360" verticalDpi="36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162"/>
  <sheetViews>
    <sheetView zoomScalePageLayoutView="0" workbookViewId="0" topLeftCell="A19">
      <selection activeCell="E16" sqref="E16"/>
    </sheetView>
  </sheetViews>
  <sheetFormatPr defaultColWidth="11.421875" defaultRowHeight="15"/>
  <cols>
    <col min="2" max="2" width="70.7109375" style="0" customWidth="1"/>
    <col min="3" max="3" width="18.140625" style="0" customWidth="1"/>
    <col min="4" max="4" width="17.421875" style="4" customWidth="1"/>
    <col min="5" max="5" width="19.00390625" style="0" customWidth="1"/>
    <col min="6" max="6" width="17.8515625" style="0" bestFit="1" customWidth="1"/>
    <col min="7" max="7" width="16.28125" style="0" customWidth="1"/>
    <col min="8" max="8" width="13.8515625" style="0" customWidth="1"/>
    <col min="10" max="10" width="14.00390625" style="0" customWidth="1"/>
    <col min="11" max="11" width="13.00390625" style="0" customWidth="1"/>
    <col min="12" max="12" width="16.00390625" style="0" customWidth="1"/>
    <col min="13" max="13" width="13.140625" style="0" customWidth="1"/>
    <col min="14" max="14" width="15.00390625" style="0" customWidth="1"/>
    <col min="15" max="15" width="14.140625" style="0" customWidth="1"/>
    <col min="16" max="16" width="19.140625" style="4" customWidth="1"/>
    <col min="17" max="17" width="13.140625" style="0" customWidth="1"/>
  </cols>
  <sheetData>
    <row r="1" spans="1:16" ht="23.25">
      <c r="A1" s="5" t="s">
        <v>327</v>
      </c>
      <c r="C1" s="6"/>
      <c r="D1" s="3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0"/>
    </row>
    <row r="2" spans="2:16" ht="23.25">
      <c r="B2" s="5"/>
      <c r="C2" s="8"/>
      <c r="D2" s="3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0"/>
    </row>
    <row r="3" spans="1:16" ht="15">
      <c r="A3" s="9"/>
      <c r="B3" s="9"/>
      <c r="C3" s="9"/>
      <c r="D3" s="39" t="s">
        <v>119</v>
      </c>
      <c r="E3" s="10" t="s">
        <v>120</v>
      </c>
      <c r="F3" s="11" t="s">
        <v>121</v>
      </c>
      <c r="G3" s="12" t="s">
        <v>122</v>
      </c>
      <c r="H3" s="13" t="s">
        <v>123</v>
      </c>
      <c r="I3" s="14" t="s">
        <v>124</v>
      </c>
      <c r="J3" s="15" t="s">
        <v>125</v>
      </c>
      <c r="K3" s="10" t="s">
        <v>126</v>
      </c>
      <c r="L3" s="12" t="s">
        <v>127</v>
      </c>
      <c r="M3" s="16" t="s">
        <v>128</v>
      </c>
      <c r="N3" s="17" t="s">
        <v>129</v>
      </c>
      <c r="O3" s="18" t="s">
        <v>130</v>
      </c>
      <c r="P3" s="40"/>
    </row>
    <row r="4" spans="1:16" ht="15">
      <c r="A4" s="19" t="s">
        <v>131</v>
      </c>
      <c r="B4" s="20" t="s">
        <v>132</v>
      </c>
      <c r="C4" s="21">
        <v>5601290000</v>
      </c>
      <c r="D4" s="3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0"/>
    </row>
    <row r="5" spans="1:16" ht="15">
      <c r="A5" s="22" t="s">
        <v>133</v>
      </c>
      <c r="B5" s="23" t="s">
        <v>134</v>
      </c>
      <c r="C5" s="24" t="s">
        <v>16</v>
      </c>
      <c r="D5" s="40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0">
        <v>0</v>
      </c>
    </row>
    <row r="6" spans="1:16" ht="15">
      <c r="A6" s="25">
        <v>101</v>
      </c>
      <c r="B6" s="26" t="s">
        <v>135</v>
      </c>
      <c r="C6" s="24">
        <v>1564035000</v>
      </c>
      <c r="D6" s="7">
        <v>111007518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0">
        <v>111007518</v>
      </c>
    </row>
    <row r="7" spans="1:16" ht="15">
      <c r="A7" s="25">
        <v>103</v>
      </c>
      <c r="B7" s="26" t="s">
        <v>136</v>
      </c>
      <c r="C7" s="24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0">
        <v>0</v>
      </c>
    </row>
    <row r="8" spans="1:16" ht="15">
      <c r="A8" s="25">
        <v>105</v>
      </c>
      <c r="B8" s="26" t="s">
        <v>137</v>
      </c>
      <c r="C8" s="24">
        <v>2500000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0">
        <v>0</v>
      </c>
    </row>
    <row r="9" spans="1:16" ht="15">
      <c r="A9" s="22" t="s">
        <v>138</v>
      </c>
      <c r="B9" s="23" t="s">
        <v>139</v>
      </c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0">
        <v>0</v>
      </c>
    </row>
    <row r="10" spans="1:16" ht="15">
      <c r="A10" s="25">
        <v>201</v>
      </c>
      <c r="B10" s="26" t="s">
        <v>140</v>
      </c>
      <c r="C10" s="24">
        <v>10000000</v>
      </c>
      <c r="D10" s="7">
        <v>431338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0">
        <v>431338</v>
      </c>
    </row>
    <row r="11" spans="1:16" ht="15">
      <c r="A11" s="25">
        <v>202</v>
      </c>
      <c r="B11" s="26" t="s">
        <v>141</v>
      </c>
      <c r="C11" s="24">
        <v>2000000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0">
        <v>0</v>
      </c>
    </row>
    <row r="12" spans="1:16" ht="15">
      <c r="A12" s="25">
        <v>203</v>
      </c>
      <c r="B12" s="26" t="s">
        <v>142</v>
      </c>
      <c r="C12" s="2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40">
        <v>0</v>
      </c>
    </row>
    <row r="13" spans="1:16" ht="15">
      <c r="A13" s="22" t="s">
        <v>143</v>
      </c>
      <c r="B13" s="23" t="s">
        <v>144</v>
      </c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40">
        <v>0</v>
      </c>
    </row>
    <row r="14" spans="1:16" ht="15">
      <c r="A14" s="25">
        <v>301</v>
      </c>
      <c r="B14" s="26" t="s">
        <v>145</v>
      </c>
      <c r="C14" s="24">
        <v>1099301000</v>
      </c>
      <c r="D14" s="7">
        <v>76172613.33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40">
        <v>76172613.33</v>
      </c>
    </row>
    <row r="15" spans="1:16" ht="15">
      <c r="A15" s="25">
        <v>302</v>
      </c>
      <c r="B15" s="26" t="s">
        <v>146</v>
      </c>
      <c r="C15" s="24">
        <v>873248000</v>
      </c>
      <c r="D15" s="7">
        <v>58688627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0">
        <v>58688627</v>
      </c>
    </row>
    <row r="16" spans="1:16" ht="15">
      <c r="A16" s="25">
        <v>303</v>
      </c>
      <c r="B16" s="26" t="s">
        <v>147</v>
      </c>
      <c r="C16" s="24">
        <v>341650000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40">
        <v>0</v>
      </c>
    </row>
    <row r="17" spans="1:16" ht="15">
      <c r="A17" s="25">
        <v>304</v>
      </c>
      <c r="B17" s="26" t="s">
        <v>148</v>
      </c>
      <c r="C17" s="24">
        <v>283140000</v>
      </c>
      <c r="D17" s="7">
        <v>278810865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40">
        <v>278810865</v>
      </c>
    </row>
    <row r="18" spans="1:16" ht="15">
      <c r="A18" s="25">
        <v>399</v>
      </c>
      <c r="B18" s="26" t="s">
        <v>149</v>
      </c>
      <c r="C18" s="24">
        <v>456096000</v>
      </c>
      <c r="D18" s="7">
        <v>31178004.279999997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0">
        <v>31178004.279999997</v>
      </c>
    </row>
    <row r="19" spans="1:16" ht="15">
      <c r="A19" s="22" t="s">
        <v>150</v>
      </c>
      <c r="B19" s="23" t="s">
        <v>151</v>
      </c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0">
        <v>0</v>
      </c>
    </row>
    <row r="20" spans="1:16" ht="15">
      <c r="A20" s="25">
        <v>401</v>
      </c>
      <c r="B20" s="26" t="s">
        <v>152</v>
      </c>
      <c r="C20" s="24">
        <v>396855000</v>
      </c>
      <c r="D20" s="7">
        <v>25529857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40">
        <v>25529857</v>
      </c>
    </row>
    <row r="21" spans="1:16" ht="15">
      <c r="A21" s="25">
        <v>402</v>
      </c>
      <c r="B21" s="26" t="s">
        <v>153</v>
      </c>
      <c r="C21" s="24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40">
        <v>0</v>
      </c>
    </row>
    <row r="22" spans="1:16" ht="15">
      <c r="A22" s="25">
        <v>405</v>
      </c>
      <c r="B22" s="26" t="s">
        <v>154</v>
      </c>
      <c r="C22" s="24">
        <v>21452000</v>
      </c>
      <c r="D22" s="7">
        <v>1379987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0">
        <v>1379987</v>
      </c>
    </row>
    <row r="23" spans="1:16" ht="15">
      <c r="A23" s="22" t="s">
        <v>155</v>
      </c>
      <c r="B23" s="23" t="s">
        <v>156</v>
      </c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40">
        <v>0</v>
      </c>
    </row>
    <row r="24" spans="1:16" ht="15">
      <c r="A24" s="25">
        <v>501</v>
      </c>
      <c r="B24" s="26" t="s">
        <v>279</v>
      </c>
      <c r="C24" s="24">
        <v>217948000</v>
      </c>
      <c r="D24" s="7">
        <v>13890946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40">
        <v>13890946</v>
      </c>
    </row>
    <row r="25" spans="1:16" ht="15">
      <c r="A25" s="25">
        <v>502</v>
      </c>
      <c r="B25" s="26" t="s">
        <v>157</v>
      </c>
      <c r="C25" s="24">
        <v>64355000</v>
      </c>
      <c r="D25" s="7">
        <v>4139983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40">
        <v>4139983</v>
      </c>
    </row>
    <row r="26" spans="1:16" ht="15">
      <c r="A26" s="25">
        <v>503</v>
      </c>
      <c r="B26" s="26" t="s">
        <v>158</v>
      </c>
      <c r="C26" s="24">
        <v>128710000</v>
      </c>
      <c r="D26" s="7">
        <v>8279952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0">
        <v>8279952</v>
      </c>
    </row>
    <row r="27" spans="1:17" ht="15">
      <c r="A27" s="25">
        <v>505</v>
      </c>
      <c r="B27" s="26" t="s">
        <v>280</v>
      </c>
      <c r="C27" s="24">
        <v>140000000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0">
        <v>0</v>
      </c>
      <c r="Q27" t="s">
        <v>16</v>
      </c>
    </row>
    <row r="28" spans="1:16" ht="15">
      <c r="A28" s="22" t="s">
        <v>159</v>
      </c>
      <c r="B28" s="23" t="s">
        <v>160</v>
      </c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0">
        <v>0</v>
      </c>
    </row>
    <row r="29" spans="1:16" ht="15">
      <c r="A29" s="25">
        <v>9901</v>
      </c>
      <c r="B29" s="26" t="s">
        <v>161</v>
      </c>
      <c r="C29" s="2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0">
        <v>0</v>
      </c>
    </row>
    <row r="30" spans="1:16" ht="15">
      <c r="A30" s="25"/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40">
        <v>0</v>
      </c>
    </row>
    <row r="31" spans="1:16" ht="15">
      <c r="A31" s="19" t="s">
        <v>162</v>
      </c>
      <c r="B31" s="20" t="s">
        <v>163</v>
      </c>
      <c r="C31" s="21">
        <v>444977000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0">
        <v>0</v>
      </c>
    </row>
    <row r="32" spans="1:16" ht="15">
      <c r="A32" s="28">
        <v>101</v>
      </c>
      <c r="B32" s="23" t="s">
        <v>164</v>
      </c>
      <c r="C32" s="24">
        <v>40100000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0">
        <v>0</v>
      </c>
    </row>
    <row r="33" spans="1:16" ht="15">
      <c r="A33" s="25">
        <v>10101</v>
      </c>
      <c r="B33" s="26" t="s">
        <v>165</v>
      </c>
      <c r="C33" s="24">
        <v>40000000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0">
        <v>0</v>
      </c>
    </row>
    <row r="34" spans="1:16" ht="15">
      <c r="A34" s="25">
        <v>10102</v>
      </c>
      <c r="B34" s="26" t="s">
        <v>166</v>
      </c>
      <c r="C34" s="24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0">
        <v>0</v>
      </c>
    </row>
    <row r="35" spans="1:16" ht="15">
      <c r="A35" s="25">
        <v>10103</v>
      </c>
      <c r="B35" s="26" t="s">
        <v>167</v>
      </c>
      <c r="C35" s="2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0">
        <v>0</v>
      </c>
    </row>
    <row r="36" spans="1:16" ht="15">
      <c r="A36" s="25">
        <v>10104</v>
      </c>
      <c r="B36" s="26" t="s">
        <v>168</v>
      </c>
      <c r="C36" s="2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40">
        <v>0</v>
      </c>
    </row>
    <row r="37" spans="1:16" ht="15">
      <c r="A37" s="25">
        <v>10199</v>
      </c>
      <c r="B37" s="26" t="s">
        <v>169</v>
      </c>
      <c r="C37" s="24">
        <v>100000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40">
        <v>0</v>
      </c>
    </row>
    <row r="38" spans="1:16" ht="15">
      <c r="A38" s="28">
        <v>102</v>
      </c>
      <c r="B38" s="23" t="s">
        <v>170</v>
      </c>
      <c r="C38" s="24">
        <v>127550000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0">
        <v>0</v>
      </c>
    </row>
    <row r="39" spans="1:16" ht="15">
      <c r="A39" s="25">
        <v>10201</v>
      </c>
      <c r="B39" s="26" t="s">
        <v>171</v>
      </c>
      <c r="C39" s="24">
        <v>31000000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0">
        <v>0</v>
      </c>
    </row>
    <row r="40" spans="1:16" ht="15">
      <c r="A40" s="25">
        <v>10202</v>
      </c>
      <c r="B40" s="26" t="s">
        <v>172</v>
      </c>
      <c r="C40" s="24">
        <v>28000000</v>
      </c>
      <c r="D40" s="7">
        <v>1696695.46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0">
        <v>1696695.46</v>
      </c>
    </row>
    <row r="41" spans="1:16" ht="15">
      <c r="A41" s="25">
        <v>10203</v>
      </c>
      <c r="B41" s="26" t="s">
        <v>173</v>
      </c>
      <c r="C41" s="24">
        <v>9500000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40">
        <v>0</v>
      </c>
    </row>
    <row r="42" spans="1:16" ht="15">
      <c r="A42" s="25">
        <v>10204</v>
      </c>
      <c r="B42" s="26" t="s">
        <v>174</v>
      </c>
      <c r="C42" s="24">
        <v>57100000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40">
        <v>0</v>
      </c>
    </row>
    <row r="43" spans="1:16" ht="15">
      <c r="A43" s="25">
        <v>10299</v>
      </c>
      <c r="B43" s="26" t="s">
        <v>175</v>
      </c>
      <c r="C43" s="24">
        <v>1950000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0">
        <v>0</v>
      </c>
    </row>
    <row r="44" spans="1:16" ht="15">
      <c r="A44" s="28">
        <v>103</v>
      </c>
      <c r="B44" s="23" t="s">
        <v>176</v>
      </c>
      <c r="C44" s="24">
        <v>25150000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0">
        <v>0</v>
      </c>
    </row>
    <row r="45" spans="1:16" ht="15">
      <c r="A45" s="25">
        <v>10301</v>
      </c>
      <c r="B45" s="26" t="s">
        <v>177</v>
      </c>
      <c r="C45" s="24">
        <v>6000000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0">
        <v>0</v>
      </c>
    </row>
    <row r="46" spans="1:16" ht="15">
      <c r="A46" s="25">
        <v>10302</v>
      </c>
      <c r="B46" s="26" t="s">
        <v>178</v>
      </c>
      <c r="C46" s="24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0">
        <v>0</v>
      </c>
    </row>
    <row r="47" spans="1:16" ht="15">
      <c r="A47" s="25">
        <v>10303</v>
      </c>
      <c r="B47" s="26" t="s">
        <v>179</v>
      </c>
      <c r="C47" s="24">
        <v>4000000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0">
        <v>0</v>
      </c>
    </row>
    <row r="48" spans="1:16" ht="15">
      <c r="A48" s="25">
        <v>10304</v>
      </c>
      <c r="B48" s="26" t="s">
        <v>180</v>
      </c>
      <c r="C48" s="24">
        <v>250000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0">
        <v>0</v>
      </c>
    </row>
    <row r="49" spans="1:16" ht="15">
      <c r="A49" s="25">
        <v>10306</v>
      </c>
      <c r="B49" s="26" t="s">
        <v>181</v>
      </c>
      <c r="C49" s="24">
        <v>3500000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0">
        <v>0</v>
      </c>
    </row>
    <row r="50" spans="1:16" ht="15">
      <c r="A50" s="25">
        <v>10307</v>
      </c>
      <c r="B50" s="26" t="s">
        <v>182</v>
      </c>
      <c r="C50" s="24">
        <v>11400000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0">
        <v>0</v>
      </c>
    </row>
    <row r="51" spans="1:16" ht="15">
      <c r="A51" s="28">
        <v>104</v>
      </c>
      <c r="B51" s="23" t="s">
        <v>183</v>
      </c>
      <c r="C51" s="24">
        <v>127700000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0">
        <v>0</v>
      </c>
    </row>
    <row r="52" spans="1:16" ht="15">
      <c r="A52" s="25">
        <v>10401</v>
      </c>
      <c r="B52" s="26" t="s">
        <v>184</v>
      </c>
      <c r="C52" s="24">
        <v>200000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0">
        <v>0</v>
      </c>
    </row>
    <row r="53" spans="1:16" ht="15">
      <c r="A53" s="25">
        <v>10402</v>
      </c>
      <c r="B53" s="26" t="s">
        <v>185</v>
      </c>
      <c r="C53" s="2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0">
        <v>0</v>
      </c>
    </row>
    <row r="54" spans="1:16" ht="15">
      <c r="A54" s="25">
        <v>10403</v>
      </c>
      <c r="B54" s="26" t="s">
        <v>186</v>
      </c>
      <c r="C54" s="2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0">
        <v>0</v>
      </c>
    </row>
    <row r="55" spans="1:16" ht="15">
      <c r="A55" s="25">
        <v>10404</v>
      </c>
      <c r="B55" s="26" t="s">
        <v>187</v>
      </c>
      <c r="C55" s="24">
        <v>14000000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0">
        <v>0</v>
      </c>
    </row>
    <row r="56" spans="1:16" ht="15">
      <c r="A56" s="25">
        <v>10405</v>
      </c>
      <c r="B56" s="26" t="s">
        <v>188</v>
      </c>
      <c r="C56" s="24">
        <v>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0">
        <v>0</v>
      </c>
    </row>
    <row r="57" spans="1:16" ht="15">
      <c r="A57" s="25">
        <v>10406</v>
      </c>
      <c r="B57" s="26" t="s">
        <v>189</v>
      </c>
      <c r="C57" s="24">
        <v>108500000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0">
        <v>0</v>
      </c>
    </row>
    <row r="58" spans="1:16" ht="15">
      <c r="A58" s="25">
        <v>10499</v>
      </c>
      <c r="B58" s="26" t="s">
        <v>190</v>
      </c>
      <c r="C58" s="24">
        <v>5000000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0">
        <v>0</v>
      </c>
    </row>
    <row r="59" spans="1:16" ht="15">
      <c r="A59" s="28">
        <v>105</v>
      </c>
      <c r="B59" s="23" t="s">
        <v>191</v>
      </c>
      <c r="C59" s="24">
        <v>34500000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0">
        <v>0</v>
      </c>
    </row>
    <row r="60" spans="1:16" ht="15">
      <c r="A60" s="25">
        <v>10501</v>
      </c>
      <c r="B60" s="26" t="s">
        <v>192</v>
      </c>
      <c r="C60" s="24">
        <v>2000000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0">
        <v>0</v>
      </c>
    </row>
    <row r="61" spans="1:16" ht="15">
      <c r="A61" s="25">
        <v>10502</v>
      </c>
      <c r="B61" s="26" t="s">
        <v>193</v>
      </c>
      <c r="C61" s="24">
        <v>25000000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0">
        <v>0</v>
      </c>
    </row>
    <row r="62" spans="1:16" ht="15">
      <c r="A62" s="25">
        <v>10503</v>
      </c>
      <c r="B62" s="26" t="s">
        <v>194</v>
      </c>
      <c r="C62" s="24">
        <v>3000000</v>
      </c>
      <c r="D62" s="9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0">
        <v>0</v>
      </c>
    </row>
    <row r="63" spans="1:16" ht="15">
      <c r="A63" s="25">
        <v>10504</v>
      </c>
      <c r="B63" s="26" t="s">
        <v>195</v>
      </c>
      <c r="C63" s="24">
        <v>4500000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0">
        <v>0</v>
      </c>
    </row>
    <row r="64" spans="1:16" ht="15">
      <c r="A64" s="28">
        <v>106</v>
      </c>
      <c r="B64" s="23" t="s">
        <v>196</v>
      </c>
      <c r="C64" s="24">
        <v>41000000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0">
        <v>0</v>
      </c>
    </row>
    <row r="65" spans="1:16" ht="15">
      <c r="A65" s="25">
        <v>10601</v>
      </c>
      <c r="B65" s="26" t="s">
        <v>197</v>
      </c>
      <c r="C65" s="24">
        <v>41000000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0">
        <v>0</v>
      </c>
    </row>
    <row r="66" spans="1:16" ht="15">
      <c r="A66" s="28">
        <v>107</v>
      </c>
      <c r="B66" s="23" t="s">
        <v>198</v>
      </c>
      <c r="C66" s="24">
        <v>10200000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0">
        <v>0</v>
      </c>
    </row>
    <row r="67" spans="1:16" ht="15">
      <c r="A67" s="25">
        <v>10701</v>
      </c>
      <c r="B67" s="26" t="s">
        <v>199</v>
      </c>
      <c r="C67" s="24">
        <v>10000000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0">
        <v>0</v>
      </c>
    </row>
    <row r="68" spans="1:16" ht="15">
      <c r="A68" s="25">
        <v>10702</v>
      </c>
      <c r="B68" s="26" t="s">
        <v>200</v>
      </c>
      <c r="C68" s="2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0">
        <v>0</v>
      </c>
    </row>
    <row r="69" spans="1:16" ht="15">
      <c r="A69" s="25">
        <v>10703</v>
      </c>
      <c r="B69" s="26" t="s">
        <v>201</v>
      </c>
      <c r="C69" s="24">
        <v>200000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0">
        <v>0</v>
      </c>
    </row>
    <row r="70" spans="1:16" ht="15">
      <c r="A70" s="28">
        <v>108</v>
      </c>
      <c r="B70" s="23" t="s">
        <v>202</v>
      </c>
      <c r="C70" s="24">
        <v>37677000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0">
        <v>0</v>
      </c>
    </row>
    <row r="71" spans="1:16" ht="15">
      <c r="A71" s="25">
        <v>10801</v>
      </c>
      <c r="B71" s="26" t="s">
        <v>203</v>
      </c>
      <c r="C71" s="24">
        <v>13177000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0">
        <v>0</v>
      </c>
    </row>
    <row r="72" spans="1:16" ht="15">
      <c r="A72" s="25">
        <v>10804</v>
      </c>
      <c r="B72" s="26" t="s">
        <v>204</v>
      </c>
      <c r="C72" s="24">
        <v>5600000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0">
        <v>0</v>
      </c>
    </row>
    <row r="73" spans="1:16" ht="15">
      <c r="A73" s="25">
        <v>10805</v>
      </c>
      <c r="B73" s="26" t="s">
        <v>205</v>
      </c>
      <c r="C73" s="24">
        <v>12000000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0">
        <v>0</v>
      </c>
    </row>
    <row r="74" spans="1:16" ht="15">
      <c r="A74" s="25">
        <v>10806</v>
      </c>
      <c r="B74" s="26" t="s">
        <v>206</v>
      </c>
      <c r="C74" s="24">
        <v>750000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0">
        <v>0</v>
      </c>
    </row>
    <row r="75" spans="1:16" ht="15">
      <c r="A75" s="25">
        <v>10807</v>
      </c>
      <c r="B75" s="26" t="s">
        <v>207</v>
      </c>
      <c r="C75" s="24">
        <v>3500000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0">
        <v>0</v>
      </c>
    </row>
    <row r="76" spans="1:16" ht="15">
      <c r="A76" s="25">
        <v>10808</v>
      </c>
      <c r="B76" s="26" t="s">
        <v>208</v>
      </c>
      <c r="C76" s="24">
        <v>2500000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0">
        <v>0</v>
      </c>
    </row>
    <row r="77" spans="1:16" ht="15">
      <c r="A77" s="25">
        <v>10899</v>
      </c>
      <c r="B77" s="26" t="s">
        <v>209</v>
      </c>
      <c r="C77" s="24">
        <v>150000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0">
        <v>0</v>
      </c>
    </row>
    <row r="78" spans="1:16" ht="15">
      <c r="A78" s="28">
        <v>109</v>
      </c>
      <c r="B78" s="23" t="s">
        <v>210</v>
      </c>
      <c r="C78" s="24">
        <v>600000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40">
        <v>0</v>
      </c>
    </row>
    <row r="79" spans="1:16" ht="15">
      <c r="A79" s="25">
        <v>10999</v>
      </c>
      <c r="B79" s="26" t="s">
        <v>211</v>
      </c>
      <c r="C79" s="24">
        <v>600000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40">
        <v>0</v>
      </c>
    </row>
    <row r="80" spans="1:16" ht="15">
      <c r="A80" s="28">
        <v>199</v>
      </c>
      <c r="B80" s="23" t="s">
        <v>212</v>
      </c>
      <c r="C80" s="24">
        <v>500000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40">
        <v>0</v>
      </c>
    </row>
    <row r="81" spans="1:16" ht="15">
      <c r="A81" s="25">
        <v>19905</v>
      </c>
      <c r="B81" s="26" t="s">
        <v>213</v>
      </c>
      <c r="C81" s="24">
        <v>500000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40">
        <v>0</v>
      </c>
    </row>
    <row r="82" spans="1:16" ht="15">
      <c r="A82" s="25">
        <v>19902</v>
      </c>
      <c r="B82" s="26" t="s">
        <v>214</v>
      </c>
      <c r="C82" s="2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40">
        <v>0</v>
      </c>
    </row>
    <row r="83" spans="1:16" ht="15">
      <c r="A83" s="25">
        <v>19999</v>
      </c>
      <c r="B83" s="26" t="s">
        <v>215</v>
      </c>
      <c r="C83" s="2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40">
        <v>0</v>
      </c>
    </row>
    <row r="84" spans="1:16" ht="15">
      <c r="A84" s="25"/>
      <c r="B84" s="26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40">
        <v>0</v>
      </c>
    </row>
    <row r="85" spans="1:16" ht="15">
      <c r="A85" s="25"/>
      <c r="B85" s="26"/>
      <c r="C85" s="2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40">
        <v>0</v>
      </c>
    </row>
    <row r="86" spans="1:16" ht="15">
      <c r="A86" s="25"/>
      <c r="B86" s="26"/>
      <c r="C86" s="2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40">
        <v>0</v>
      </c>
    </row>
    <row r="87" spans="1:16" ht="15">
      <c r="A87" s="19" t="s">
        <v>216</v>
      </c>
      <c r="B87" s="20" t="s">
        <v>217</v>
      </c>
      <c r="C87" s="21">
        <v>45350000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0">
        <v>0</v>
      </c>
    </row>
    <row r="88" spans="1:16" ht="15">
      <c r="A88" s="28">
        <v>201</v>
      </c>
      <c r="B88" s="23" t="s">
        <v>218</v>
      </c>
      <c r="C88" s="24">
        <v>23700000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40">
        <v>0</v>
      </c>
    </row>
    <row r="89" spans="1:16" ht="15">
      <c r="A89" s="25">
        <v>20101</v>
      </c>
      <c r="B89" s="26" t="s">
        <v>219</v>
      </c>
      <c r="C89" s="24">
        <v>12000000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40">
        <v>0</v>
      </c>
    </row>
    <row r="90" spans="1:16" ht="15">
      <c r="A90" s="25">
        <v>20102</v>
      </c>
      <c r="B90" s="26" t="s">
        <v>220</v>
      </c>
      <c r="C90" s="24">
        <v>1500000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40">
        <v>0</v>
      </c>
    </row>
    <row r="91" spans="1:16" ht="15">
      <c r="A91" s="25">
        <v>20104</v>
      </c>
      <c r="B91" s="26" t="s">
        <v>221</v>
      </c>
      <c r="C91" s="24">
        <v>10000000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40">
        <v>0</v>
      </c>
    </row>
    <row r="92" spans="1:16" ht="15">
      <c r="A92" s="25">
        <v>20199</v>
      </c>
      <c r="B92" s="26" t="s">
        <v>222</v>
      </c>
      <c r="C92" s="24">
        <v>200000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40">
        <v>0</v>
      </c>
    </row>
    <row r="93" spans="1:16" ht="15">
      <c r="A93" s="25"/>
      <c r="B93" s="26"/>
      <c r="C93" s="2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40">
        <v>0</v>
      </c>
    </row>
    <row r="94" spans="1:16" ht="15">
      <c r="A94" s="25"/>
      <c r="B94" s="26"/>
      <c r="C94" s="2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40">
        <v>0</v>
      </c>
    </row>
    <row r="95" spans="1:16" ht="15">
      <c r="A95" s="28">
        <v>202</v>
      </c>
      <c r="B95" s="23" t="s">
        <v>223</v>
      </c>
      <c r="C95" s="24">
        <v>1700000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40">
        <v>0</v>
      </c>
    </row>
    <row r="96" spans="1:16" ht="15">
      <c r="A96" s="25">
        <v>20201</v>
      </c>
      <c r="B96" s="26" t="s">
        <v>224</v>
      </c>
      <c r="C96" s="24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40">
        <v>0</v>
      </c>
    </row>
    <row r="97" spans="1:16" ht="15">
      <c r="A97" s="25">
        <v>20202</v>
      </c>
      <c r="B97" s="26" t="s">
        <v>225</v>
      </c>
      <c r="C97" s="24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40">
        <v>0</v>
      </c>
    </row>
    <row r="98" spans="1:16" ht="15">
      <c r="A98" s="25">
        <v>20203</v>
      </c>
      <c r="B98" s="26" t="s">
        <v>226</v>
      </c>
      <c r="C98" s="24">
        <v>1700000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40">
        <v>0</v>
      </c>
    </row>
    <row r="99" spans="1:16" ht="15">
      <c r="A99" s="28">
        <v>203</v>
      </c>
      <c r="B99" s="23" t="s">
        <v>227</v>
      </c>
      <c r="C99" s="24">
        <v>2900000</v>
      </c>
      <c r="D99" s="7"/>
      <c r="E99" s="7"/>
      <c r="F99" s="7"/>
      <c r="G99" s="7"/>
      <c r="H99" s="9"/>
      <c r="I99" s="7"/>
      <c r="J99" s="7"/>
      <c r="K99" s="7"/>
      <c r="L99" s="7"/>
      <c r="M99" s="7"/>
      <c r="N99" s="7"/>
      <c r="O99" s="7"/>
      <c r="P99" s="40">
        <v>0</v>
      </c>
    </row>
    <row r="100" spans="1:16" ht="15">
      <c r="A100" s="25">
        <v>20301</v>
      </c>
      <c r="B100" s="26" t="s">
        <v>228</v>
      </c>
      <c r="C100" s="24">
        <v>200000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0">
        <v>0</v>
      </c>
    </row>
    <row r="101" spans="1:16" ht="15">
      <c r="A101" s="25">
        <v>20302</v>
      </c>
      <c r="B101" s="26" t="s">
        <v>229</v>
      </c>
      <c r="C101" s="24">
        <v>200000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0">
        <v>0</v>
      </c>
    </row>
    <row r="102" spans="1:16" ht="15">
      <c r="A102" s="25">
        <v>20303</v>
      </c>
      <c r="B102" s="26" t="s">
        <v>230</v>
      </c>
      <c r="C102" s="24">
        <v>150000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0">
        <v>0</v>
      </c>
    </row>
    <row r="103" spans="1:16" ht="15">
      <c r="A103" s="25">
        <v>20304</v>
      </c>
      <c r="B103" s="26" t="s">
        <v>231</v>
      </c>
      <c r="C103" s="24">
        <v>1000000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40">
        <v>0</v>
      </c>
    </row>
    <row r="104" spans="1:16" ht="15">
      <c r="A104" s="25">
        <v>20305</v>
      </c>
      <c r="B104" s="26" t="s">
        <v>232</v>
      </c>
      <c r="C104" s="24">
        <v>50000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40">
        <v>0</v>
      </c>
    </row>
    <row r="105" spans="1:16" ht="15">
      <c r="A105" s="25">
        <v>20306</v>
      </c>
      <c r="B105" s="26" t="s">
        <v>233</v>
      </c>
      <c r="C105" s="24">
        <v>700000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40">
        <v>0</v>
      </c>
    </row>
    <row r="106" spans="1:16" ht="15">
      <c r="A106" s="25">
        <v>20399</v>
      </c>
      <c r="B106" s="26" t="s">
        <v>234</v>
      </c>
      <c r="C106" s="24">
        <v>600000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40">
        <v>0</v>
      </c>
    </row>
    <row r="107" spans="1:16" ht="15">
      <c r="A107" s="28">
        <v>204</v>
      </c>
      <c r="B107" s="23" t="s">
        <v>235</v>
      </c>
      <c r="C107" s="24">
        <v>3500000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40">
        <v>0</v>
      </c>
    </row>
    <row r="108" spans="1:16" ht="15">
      <c r="A108" s="25">
        <v>20401</v>
      </c>
      <c r="B108" s="26" t="s">
        <v>236</v>
      </c>
      <c r="C108" s="24">
        <v>1500000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0">
        <v>0</v>
      </c>
    </row>
    <row r="109" spans="1:16" ht="15">
      <c r="A109" s="25">
        <v>20402</v>
      </c>
      <c r="B109" s="26" t="s">
        <v>237</v>
      </c>
      <c r="C109" s="24">
        <v>2000000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40">
        <v>0</v>
      </c>
    </row>
    <row r="110" spans="1:16" ht="15">
      <c r="A110" s="28">
        <v>299</v>
      </c>
      <c r="B110" s="23" t="s">
        <v>238</v>
      </c>
      <c r="C110" s="24">
        <v>13550000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40">
        <v>0</v>
      </c>
    </row>
    <row r="111" spans="1:16" ht="15">
      <c r="A111" s="25">
        <v>29901</v>
      </c>
      <c r="B111" s="26" t="s">
        <v>239</v>
      </c>
      <c r="C111" s="24">
        <v>2000000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40">
        <v>0</v>
      </c>
    </row>
    <row r="112" spans="1:16" ht="15">
      <c r="A112" s="25">
        <v>29902</v>
      </c>
      <c r="B112" s="26" t="s">
        <v>240</v>
      </c>
      <c r="C112" s="24">
        <v>350000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40">
        <v>0</v>
      </c>
    </row>
    <row r="113" spans="1:16" ht="15">
      <c r="A113" s="25">
        <v>29903</v>
      </c>
      <c r="B113" s="26" t="s">
        <v>241</v>
      </c>
      <c r="C113" s="24">
        <v>8500000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40">
        <v>0</v>
      </c>
    </row>
    <row r="114" spans="1:16" ht="15">
      <c r="A114" s="25">
        <v>29904</v>
      </c>
      <c r="B114" s="26" t="s">
        <v>242</v>
      </c>
      <c r="C114" s="24">
        <v>1000000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40">
        <v>0</v>
      </c>
    </row>
    <row r="115" spans="1:16" ht="15">
      <c r="A115" s="25">
        <v>29905</v>
      </c>
      <c r="B115" s="26" t="s">
        <v>243</v>
      </c>
      <c r="C115" s="24">
        <v>1000000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40">
        <v>0</v>
      </c>
    </row>
    <row r="116" spans="1:16" ht="15">
      <c r="A116" s="25">
        <v>29906</v>
      </c>
      <c r="B116" s="26" t="s">
        <v>244</v>
      </c>
      <c r="C116" s="24">
        <v>200000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40">
        <v>0</v>
      </c>
    </row>
    <row r="117" spans="1:16" ht="15">
      <c r="A117" s="25">
        <v>29907</v>
      </c>
      <c r="B117" s="26" t="s">
        <v>245</v>
      </c>
      <c r="C117" s="24">
        <v>300000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40">
        <v>0</v>
      </c>
    </row>
    <row r="118" spans="1:16" ht="15">
      <c r="A118" s="25">
        <v>29999</v>
      </c>
      <c r="B118" s="26" t="s">
        <v>246</v>
      </c>
      <c r="C118" s="24">
        <v>200000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40">
        <v>0</v>
      </c>
    </row>
    <row r="119" spans="1:16" ht="15">
      <c r="A119" s="25"/>
      <c r="B119" s="26"/>
      <c r="C119" s="2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40">
        <v>0</v>
      </c>
    </row>
    <row r="120" spans="1:16" ht="15">
      <c r="A120" s="19" t="s">
        <v>247</v>
      </c>
      <c r="B120" s="20" t="s">
        <v>248</v>
      </c>
      <c r="C120" s="21">
        <v>44302000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40">
        <v>0</v>
      </c>
    </row>
    <row r="121" spans="1:16" ht="15">
      <c r="A121" s="28">
        <v>501</v>
      </c>
      <c r="B121" s="23" t="s">
        <v>249</v>
      </c>
      <c r="C121" s="24">
        <v>7500000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40">
        <v>0</v>
      </c>
    </row>
    <row r="122" spans="1:16" ht="15">
      <c r="A122" s="25">
        <v>50102</v>
      </c>
      <c r="B122" s="26" t="s">
        <v>250</v>
      </c>
      <c r="C122" s="24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40">
        <v>0</v>
      </c>
    </row>
    <row r="123" spans="1:16" ht="15">
      <c r="A123" s="25">
        <v>50103</v>
      </c>
      <c r="B123" s="26" t="s">
        <v>251</v>
      </c>
      <c r="C123" s="24">
        <v>2500000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40">
        <v>0</v>
      </c>
    </row>
    <row r="124" spans="1:16" ht="15">
      <c r="A124" s="25">
        <v>50104</v>
      </c>
      <c r="B124" s="26" t="s">
        <v>252</v>
      </c>
      <c r="C124" s="24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40">
        <v>0</v>
      </c>
    </row>
    <row r="125" spans="1:16" ht="15">
      <c r="A125" s="25">
        <v>50105</v>
      </c>
      <c r="B125" s="26" t="s">
        <v>253</v>
      </c>
      <c r="C125" s="24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40">
        <v>0</v>
      </c>
    </row>
    <row r="126" spans="1:16" ht="15">
      <c r="A126" s="25">
        <v>50106</v>
      </c>
      <c r="B126" s="26" t="s">
        <v>254</v>
      </c>
      <c r="C126" s="24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40">
        <v>0</v>
      </c>
    </row>
    <row r="127" spans="1:16" ht="15">
      <c r="A127" s="25">
        <v>50107</v>
      </c>
      <c r="B127" s="26" t="s">
        <v>255</v>
      </c>
      <c r="C127" s="2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40">
        <v>0</v>
      </c>
    </row>
    <row r="128" spans="1:16" ht="15">
      <c r="A128" s="25">
        <v>50199</v>
      </c>
      <c r="B128" s="26" t="s">
        <v>256</v>
      </c>
      <c r="C128" s="24">
        <v>5000000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40">
        <v>0</v>
      </c>
    </row>
    <row r="129" spans="1:16" ht="15">
      <c r="A129" s="28">
        <v>502</v>
      </c>
      <c r="B129" s="23" t="s">
        <v>257</v>
      </c>
      <c r="C129" s="24">
        <v>16802000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40">
        <v>0</v>
      </c>
    </row>
    <row r="130" spans="1:16" ht="15">
      <c r="A130" s="25">
        <v>50201</v>
      </c>
      <c r="B130" s="26" t="s">
        <v>258</v>
      </c>
      <c r="C130" s="24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40">
        <v>0</v>
      </c>
    </row>
    <row r="131" spans="1:16" ht="15">
      <c r="A131" s="25">
        <v>50207</v>
      </c>
      <c r="B131" s="26" t="s">
        <v>259</v>
      </c>
      <c r="C131" s="24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40">
        <v>0</v>
      </c>
    </row>
    <row r="132" spans="1:16" ht="15">
      <c r="A132" s="25">
        <v>50299</v>
      </c>
      <c r="B132" s="26" t="s">
        <v>260</v>
      </c>
      <c r="C132" s="24">
        <v>16802000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40">
        <v>0</v>
      </c>
    </row>
    <row r="133" spans="1:16" ht="15">
      <c r="A133" s="25"/>
      <c r="B133" s="26"/>
      <c r="C133" s="2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40">
        <v>0</v>
      </c>
    </row>
    <row r="134" spans="1:16" ht="15">
      <c r="A134" s="28">
        <v>599</v>
      </c>
      <c r="B134" s="23" t="s">
        <v>261</v>
      </c>
      <c r="C134" s="24">
        <v>20000000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40">
        <v>0</v>
      </c>
    </row>
    <row r="135" spans="1:16" ht="15">
      <c r="A135" s="25">
        <v>59903</v>
      </c>
      <c r="B135" s="26" t="s">
        <v>262</v>
      </c>
      <c r="C135" s="24">
        <v>20000000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40">
        <v>0</v>
      </c>
    </row>
    <row r="136" spans="1:16" ht="15">
      <c r="A136" s="25">
        <v>59999</v>
      </c>
      <c r="B136" s="26" t="s">
        <v>263</v>
      </c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40">
        <v>0</v>
      </c>
    </row>
    <row r="137" spans="1:16" ht="15">
      <c r="A137" s="25"/>
      <c r="B137" s="2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40">
        <v>0</v>
      </c>
    </row>
    <row r="138" spans="1:16" ht="15">
      <c r="A138" s="19" t="s">
        <v>264</v>
      </c>
      <c r="B138" s="20" t="s">
        <v>265</v>
      </c>
      <c r="C138" s="21">
        <v>152081000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40">
        <v>0</v>
      </c>
    </row>
    <row r="139" spans="1:16" ht="15">
      <c r="A139" s="28">
        <v>601</v>
      </c>
      <c r="B139" s="23" t="s">
        <v>266</v>
      </c>
      <c r="C139" s="24">
        <v>83081000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40">
        <v>0</v>
      </c>
    </row>
    <row r="140" spans="1:16" ht="15">
      <c r="A140" s="25">
        <v>60103</v>
      </c>
      <c r="B140" s="26" t="s">
        <v>267</v>
      </c>
      <c r="C140" s="24">
        <v>83081000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40">
        <v>0</v>
      </c>
    </row>
    <row r="141" spans="1:16" ht="15">
      <c r="A141" s="28">
        <v>602</v>
      </c>
      <c r="B141" s="23" t="s">
        <v>268</v>
      </c>
      <c r="C141" s="24">
        <v>750000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40">
        <v>0</v>
      </c>
    </row>
    <row r="142" spans="1:16" ht="15">
      <c r="A142" s="25">
        <v>60201</v>
      </c>
      <c r="B142" s="26" t="s">
        <v>269</v>
      </c>
      <c r="C142" s="24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40">
        <v>0</v>
      </c>
    </row>
    <row r="143" spans="1:16" ht="15">
      <c r="A143" s="25">
        <v>60202</v>
      </c>
      <c r="B143" s="26" t="s">
        <v>270</v>
      </c>
      <c r="C143" s="24">
        <v>750000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40">
        <v>0</v>
      </c>
    </row>
    <row r="144" spans="1:16" ht="15">
      <c r="A144" s="25">
        <v>60299</v>
      </c>
      <c r="B144" s="26" t="s">
        <v>271</v>
      </c>
      <c r="C144" s="24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40">
        <v>0</v>
      </c>
    </row>
    <row r="145" spans="1:16" ht="15">
      <c r="A145" s="28">
        <v>603</v>
      </c>
      <c r="B145" s="23" t="s">
        <v>272</v>
      </c>
      <c r="C145" s="24">
        <v>65000000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40">
        <v>0</v>
      </c>
    </row>
    <row r="146" spans="1:16" ht="15">
      <c r="A146" s="25">
        <v>60301</v>
      </c>
      <c r="B146" s="26" t="s">
        <v>273</v>
      </c>
      <c r="C146" s="24">
        <v>45000000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40">
        <v>0</v>
      </c>
    </row>
    <row r="147" spans="1:16" ht="15">
      <c r="A147" s="25">
        <v>60399</v>
      </c>
      <c r="B147" s="26" t="s">
        <v>274</v>
      </c>
      <c r="C147" s="24">
        <v>20000000</v>
      </c>
      <c r="D147" s="7">
        <v>572869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40">
        <v>572869</v>
      </c>
    </row>
    <row r="148" spans="1:16" ht="15">
      <c r="A148" s="28">
        <v>604</v>
      </c>
      <c r="B148" s="23" t="s">
        <v>275</v>
      </c>
      <c r="C148" s="24"/>
      <c r="D148" s="9"/>
      <c r="E148" s="9"/>
      <c r="F148" s="9"/>
      <c r="G148" s="9"/>
      <c r="H148" s="7"/>
      <c r="I148" s="9"/>
      <c r="J148" s="9"/>
      <c r="K148" s="9"/>
      <c r="L148" s="9"/>
      <c r="M148" s="9"/>
      <c r="N148" s="9"/>
      <c r="O148" s="9"/>
      <c r="P148" s="40">
        <v>0</v>
      </c>
    </row>
    <row r="149" spans="1:16" ht="15">
      <c r="A149" s="25">
        <v>60402</v>
      </c>
      <c r="B149" s="26" t="s">
        <v>276</v>
      </c>
      <c r="C149" s="24"/>
      <c r="D149" s="9"/>
      <c r="E149" s="9"/>
      <c r="F149" s="9"/>
      <c r="G149" s="9"/>
      <c r="H149" s="7"/>
      <c r="I149" s="9"/>
      <c r="J149" s="9"/>
      <c r="K149" s="9"/>
      <c r="L149" s="9"/>
      <c r="M149" s="9"/>
      <c r="N149" s="9"/>
      <c r="O149" s="9"/>
      <c r="P149" s="40">
        <v>0</v>
      </c>
    </row>
    <row r="150" spans="1:16" ht="15">
      <c r="A150" s="28">
        <v>606</v>
      </c>
      <c r="B150" s="23" t="s">
        <v>277</v>
      </c>
      <c r="C150" s="24">
        <v>300000</v>
      </c>
      <c r="D150" s="100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40">
        <v>0</v>
      </c>
    </row>
    <row r="151" spans="1:16" ht="15">
      <c r="A151" s="25">
        <v>60601</v>
      </c>
      <c r="B151" s="26" t="s">
        <v>278</v>
      </c>
      <c r="C151" s="24">
        <v>300000</v>
      </c>
      <c r="D151" s="100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40">
        <v>0</v>
      </c>
    </row>
    <row r="152" spans="1:16" ht="15">
      <c r="A152" s="28">
        <v>607</v>
      </c>
      <c r="B152" s="23" t="s">
        <v>285</v>
      </c>
      <c r="C152" s="24">
        <v>2950000</v>
      </c>
      <c r="D152" s="100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40">
        <v>0</v>
      </c>
    </row>
    <row r="153" spans="1:16" ht="15">
      <c r="A153" s="25">
        <v>60701</v>
      </c>
      <c r="B153" s="26" t="s">
        <v>286</v>
      </c>
      <c r="C153" s="24">
        <v>2950000</v>
      </c>
      <c r="D153" s="7" t="s">
        <v>16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40">
        <v>0</v>
      </c>
    </row>
    <row r="154" spans="1:16" ht="15.75" thickBot="1">
      <c r="A154" s="25"/>
      <c r="B154" s="26"/>
      <c r="C154" s="24"/>
      <c r="D154" s="38" t="s">
        <v>16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40"/>
    </row>
    <row r="155" spans="1:16" ht="15.75" thickBot="1">
      <c r="A155" s="26"/>
      <c r="B155" s="29" t="s">
        <v>328</v>
      </c>
      <c r="C155" s="99">
        <v>6288000000</v>
      </c>
      <c r="D155" s="41">
        <v>611779255.07</v>
      </c>
      <c r="E155" s="41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40">
        <v>611779255.07</v>
      </c>
    </row>
    <row r="156" spans="3:16" ht="15">
      <c r="C156" s="31" t="s">
        <v>16</v>
      </c>
      <c r="D156" s="40" t="s">
        <v>16</v>
      </c>
      <c r="E156" s="7" t="s">
        <v>16</v>
      </c>
      <c r="F156" s="7"/>
      <c r="G156" s="7"/>
      <c r="H156" s="7" t="s">
        <v>16</v>
      </c>
      <c r="I156" s="7" t="s">
        <v>16</v>
      </c>
      <c r="J156" s="7" t="s">
        <v>16</v>
      </c>
      <c r="K156" s="7"/>
      <c r="L156" s="7" t="s">
        <v>16</v>
      </c>
      <c r="M156" s="7" t="s">
        <v>16</v>
      </c>
      <c r="N156" s="7"/>
      <c r="O156" s="7"/>
      <c r="P156" s="40"/>
    </row>
    <row r="157" spans="4:16" ht="15">
      <c r="D157" s="4" t="s">
        <v>16</v>
      </c>
      <c r="E157" s="4" t="s">
        <v>16</v>
      </c>
      <c r="F157" s="4" t="s">
        <v>16</v>
      </c>
      <c r="G157" s="4" t="s">
        <v>16</v>
      </c>
      <c r="H157" t="s">
        <v>16</v>
      </c>
      <c r="I157" t="s">
        <v>16</v>
      </c>
      <c r="J157" t="s">
        <v>16</v>
      </c>
      <c r="K157" t="s">
        <v>16</v>
      </c>
      <c r="L157" s="95" t="s">
        <v>16</v>
      </c>
      <c r="M157" t="s">
        <v>16</v>
      </c>
      <c r="N157" t="s">
        <v>16</v>
      </c>
      <c r="O157" t="s">
        <v>16</v>
      </c>
      <c r="P157" s="4">
        <v>611779255.07</v>
      </c>
    </row>
    <row r="158" spans="3:15" ht="15">
      <c r="C158" t="s">
        <v>16</v>
      </c>
      <c r="D158" s="4" t="s">
        <v>16</v>
      </c>
      <c r="E158" t="s">
        <v>16</v>
      </c>
      <c r="F158" s="103" t="s">
        <v>16</v>
      </c>
      <c r="G158" s="104" t="s">
        <v>16</v>
      </c>
      <c r="H158" t="s">
        <v>16</v>
      </c>
      <c r="I158" t="s">
        <v>16</v>
      </c>
      <c r="J158" t="s">
        <v>16</v>
      </c>
      <c r="K158" t="s">
        <v>16</v>
      </c>
      <c r="L158" t="s">
        <v>16</v>
      </c>
      <c r="M158" t="s">
        <v>16</v>
      </c>
      <c r="N158" s="3" t="s">
        <v>16</v>
      </c>
      <c r="O158" t="s">
        <v>16</v>
      </c>
    </row>
    <row r="159" spans="4:16" ht="15">
      <c r="D159" s="4" t="s">
        <v>16</v>
      </c>
      <c r="E159" t="s">
        <v>16</v>
      </c>
      <c r="F159" t="s">
        <v>16</v>
      </c>
      <c r="G159" t="s">
        <v>16</v>
      </c>
      <c r="H159" t="s">
        <v>16</v>
      </c>
      <c r="I159" t="s">
        <v>16</v>
      </c>
      <c r="J159" t="s">
        <v>16</v>
      </c>
      <c r="K159" t="s">
        <v>16</v>
      </c>
      <c r="M159" t="s">
        <v>16</v>
      </c>
      <c r="N159" t="s">
        <v>16</v>
      </c>
      <c r="P159" s="4" t="s">
        <v>16</v>
      </c>
    </row>
    <row r="160" spans="2:16" ht="15">
      <c r="B160" t="s">
        <v>329</v>
      </c>
      <c r="C160" t="s">
        <v>16</v>
      </c>
      <c r="D160" s="4" t="s">
        <v>16</v>
      </c>
      <c r="E160" t="s">
        <v>16</v>
      </c>
      <c r="F160" t="s">
        <v>16</v>
      </c>
      <c r="G160" t="s">
        <v>16</v>
      </c>
      <c r="H160" t="s">
        <v>16</v>
      </c>
      <c r="I160" t="s">
        <v>16</v>
      </c>
      <c r="J160" t="s">
        <v>16</v>
      </c>
      <c r="N160" t="s">
        <v>16</v>
      </c>
      <c r="P160" s="4" t="s">
        <v>16</v>
      </c>
    </row>
    <row r="161" spans="2:16" ht="15">
      <c r="B161" t="s">
        <v>330</v>
      </c>
      <c r="D161" s="4" t="s">
        <v>16</v>
      </c>
      <c r="E161" t="s">
        <v>16</v>
      </c>
      <c r="F161" t="s">
        <v>16</v>
      </c>
      <c r="G161" t="s">
        <v>16</v>
      </c>
      <c r="H161" t="s">
        <v>16</v>
      </c>
      <c r="I161" t="s">
        <v>16</v>
      </c>
      <c r="J161" t="s">
        <v>16</v>
      </c>
      <c r="K161" t="s">
        <v>16</v>
      </c>
      <c r="M161" t="s">
        <v>16</v>
      </c>
      <c r="N161" t="s">
        <v>16</v>
      </c>
      <c r="O161" t="s">
        <v>331</v>
      </c>
      <c r="P161" s="4">
        <v>611779255.07</v>
      </c>
    </row>
    <row r="162" spans="2:16" ht="15">
      <c r="B162" t="s">
        <v>16</v>
      </c>
      <c r="C162" t="s">
        <v>16</v>
      </c>
      <c r="D162" s="4" t="s">
        <v>16</v>
      </c>
      <c r="E162" t="s">
        <v>16</v>
      </c>
      <c r="G162" t="s">
        <v>108</v>
      </c>
      <c r="I162" t="s">
        <v>16</v>
      </c>
      <c r="J162" t="s">
        <v>16</v>
      </c>
      <c r="K162" t="s">
        <v>16</v>
      </c>
      <c r="M162" t="s">
        <v>16</v>
      </c>
      <c r="N162" t="s">
        <v>16</v>
      </c>
      <c r="O162" t="s">
        <v>16</v>
      </c>
      <c r="P162" s="4">
        <v>0</v>
      </c>
    </row>
  </sheetData>
  <sheetProtection/>
  <printOptions/>
  <pageMargins left="0.7" right="0.7" top="0.75" bottom="0.75" header="0.3" footer="0.3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40"/>
  <sheetViews>
    <sheetView zoomScalePageLayoutView="0" workbookViewId="0" topLeftCell="A25">
      <selection activeCell="E230" sqref="E230"/>
    </sheetView>
  </sheetViews>
  <sheetFormatPr defaultColWidth="11.421875" defaultRowHeight="15"/>
  <cols>
    <col min="1" max="1" width="38.28125" style="0" bestFit="1" customWidth="1"/>
    <col min="2" max="2" width="12.00390625" style="0" customWidth="1"/>
    <col min="3" max="3" width="24.28125" style="0" customWidth="1"/>
    <col min="4" max="4" width="41.28125" style="0" customWidth="1"/>
    <col min="5" max="5" width="173.57421875" style="0" bestFit="1" customWidth="1"/>
  </cols>
  <sheetData>
    <row r="1" spans="1:12" ht="15">
      <c r="A1" s="32" t="s">
        <v>287</v>
      </c>
      <c r="B1" s="108"/>
      <c r="C1" s="9"/>
      <c r="D1" s="9"/>
      <c r="E1" s="9"/>
      <c r="F1" s="7"/>
      <c r="G1" s="7"/>
      <c r="H1" s="9"/>
      <c r="I1" s="9"/>
      <c r="J1" s="9"/>
      <c r="K1" s="9"/>
      <c r="L1" s="9"/>
    </row>
    <row r="2" spans="1:12" ht="15">
      <c r="A2" s="29" t="s">
        <v>333</v>
      </c>
      <c r="B2" s="108"/>
      <c r="C2" s="9"/>
      <c r="D2" s="9"/>
      <c r="E2" s="35"/>
      <c r="F2" s="7"/>
      <c r="G2" s="7"/>
      <c r="H2" s="9"/>
      <c r="I2" s="9"/>
      <c r="J2" s="9"/>
      <c r="K2" s="9"/>
      <c r="L2" s="9"/>
    </row>
    <row r="3" spans="1:12" ht="15">
      <c r="A3" s="29" t="s">
        <v>288</v>
      </c>
      <c r="B3" s="108"/>
      <c r="C3" s="9"/>
      <c r="D3" s="9"/>
      <c r="E3" s="35"/>
      <c r="F3" s="7"/>
      <c r="G3" s="7"/>
      <c r="H3" s="9"/>
      <c r="I3" s="9"/>
      <c r="J3" s="9"/>
      <c r="K3" s="9"/>
      <c r="L3" s="9"/>
    </row>
    <row r="4" spans="1:23" ht="15">
      <c r="A4" s="33" t="s">
        <v>16</v>
      </c>
      <c r="B4" s="109" t="s">
        <v>16</v>
      </c>
      <c r="C4" s="9"/>
      <c r="D4" s="9"/>
      <c r="E4" s="35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33"/>
      <c r="B5" s="109"/>
      <c r="C5" s="9"/>
      <c r="D5" s="9"/>
      <c r="E5" s="9"/>
      <c r="F5" s="37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>
      <c r="A6" s="33" t="s">
        <v>334</v>
      </c>
      <c r="B6" s="109">
        <v>43476</v>
      </c>
      <c r="C6" s="9" t="s">
        <v>289</v>
      </c>
      <c r="D6" s="9" t="s">
        <v>290</v>
      </c>
      <c r="E6" s="9" t="s">
        <v>291</v>
      </c>
      <c r="F6" s="37">
        <v>50000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>
      <c r="A7" s="33" t="s">
        <v>335</v>
      </c>
      <c r="B7" s="109">
        <v>43479</v>
      </c>
      <c r="C7" s="9" t="s">
        <v>289</v>
      </c>
      <c r="D7" s="9" t="s">
        <v>336</v>
      </c>
      <c r="E7" s="9" t="s">
        <v>337</v>
      </c>
      <c r="F7" s="37">
        <v>102950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>
      <c r="A8" s="33" t="s">
        <v>338</v>
      </c>
      <c r="B8" s="109">
        <v>43479</v>
      </c>
      <c r="C8" s="9" t="s">
        <v>289</v>
      </c>
      <c r="D8" s="9" t="s">
        <v>339</v>
      </c>
      <c r="E8" s="9" t="s">
        <v>337</v>
      </c>
      <c r="F8" s="37">
        <v>102950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>
      <c r="A9" s="33" t="s">
        <v>340</v>
      </c>
      <c r="B9" s="109">
        <v>43479</v>
      </c>
      <c r="C9" s="9" t="s">
        <v>289</v>
      </c>
      <c r="D9" s="9" t="s">
        <v>341</v>
      </c>
      <c r="E9" s="9" t="s">
        <v>337</v>
      </c>
      <c r="F9" s="37">
        <v>108450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>
      <c r="A10" s="33" t="s">
        <v>342</v>
      </c>
      <c r="B10" s="109">
        <v>43482</v>
      </c>
      <c r="C10" s="9" t="s">
        <v>289</v>
      </c>
      <c r="D10" s="9" t="s">
        <v>302</v>
      </c>
      <c r="E10" s="9" t="s">
        <v>343</v>
      </c>
      <c r="F10" s="37">
        <v>127616.34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33" t="s">
        <v>344</v>
      </c>
      <c r="B11" s="109">
        <v>43482</v>
      </c>
      <c r="C11" s="9" t="s">
        <v>289</v>
      </c>
      <c r="D11" s="9" t="s">
        <v>1</v>
      </c>
      <c r="E11" s="9" t="s">
        <v>345</v>
      </c>
      <c r="F11" s="37">
        <v>1500000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s="33" t="s">
        <v>346</v>
      </c>
      <c r="B12" s="109">
        <v>43483</v>
      </c>
      <c r="C12" s="9" t="s">
        <v>289</v>
      </c>
      <c r="D12" s="9" t="s">
        <v>311</v>
      </c>
      <c r="E12" s="9" t="s">
        <v>347</v>
      </c>
      <c r="F12" s="37">
        <v>36820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33" t="s">
        <v>348</v>
      </c>
      <c r="B13" s="109">
        <v>43483</v>
      </c>
      <c r="C13" s="9" t="s">
        <v>289</v>
      </c>
      <c r="D13" s="9" t="s">
        <v>349</v>
      </c>
      <c r="E13" s="9" t="s">
        <v>350</v>
      </c>
      <c r="F13" s="37">
        <v>44950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33" t="s">
        <v>351</v>
      </c>
      <c r="B14" s="109">
        <v>43483</v>
      </c>
      <c r="C14" s="9" t="s">
        <v>289</v>
      </c>
      <c r="D14" s="9" t="s">
        <v>352</v>
      </c>
      <c r="E14" s="9" t="s">
        <v>353</v>
      </c>
      <c r="F14" s="37">
        <v>29900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33" t="s">
        <v>354</v>
      </c>
      <c r="B15" s="109">
        <v>43483</v>
      </c>
      <c r="C15" s="9" t="s">
        <v>289</v>
      </c>
      <c r="D15" s="9" t="s">
        <v>310</v>
      </c>
      <c r="E15" s="9" t="s">
        <v>355</v>
      </c>
      <c r="F15" s="37">
        <v>71680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33" t="s">
        <v>356</v>
      </c>
      <c r="B16" s="109">
        <v>43487</v>
      </c>
      <c r="C16" s="9" t="s">
        <v>289</v>
      </c>
      <c r="D16" s="9" t="s">
        <v>357</v>
      </c>
      <c r="E16" s="9" t="s">
        <v>358</v>
      </c>
      <c r="F16" s="37">
        <v>46200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33" t="s">
        <v>359</v>
      </c>
      <c r="B17" s="109">
        <v>43488</v>
      </c>
      <c r="C17" s="9" t="s">
        <v>289</v>
      </c>
      <c r="D17" s="9" t="s">
        <v>360</v>
      </c>
      <c r="E17" s="9" t="s">
        <v>361</v>
      </c>
      <c r="F17" s="37">
        <v>45850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33" t="s">
        <v>362</v>
      </c>
      <c r="B18" s="109">
        <v>43489</v>
      </c>
      <c r="C18" s="9" t="s">
        <v>289</v>
      </c>
      <c r="D18" s="9" t="s">
        <v>303</v>
      </c>
      <c r="E18" s="9" t="s">
        <v>363</v>
      </c>
      <c r="F18" s="37">
        <v>103300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>
      <c r="A19" s="33" t="s">
        <v>364</v>
      </c>
      <c r="B19" s="109">
        <v>43489</v>
      </c>
      <c r="C19" s="9" t="s">
        <v>289</v>
      </c>
      <c r="D19" s="9" t="s">
        <v>302</v>
      </c>
      <c r="E19" s="9" t="s">
        <v>365</v>
      </c>
      <c r="F19" s="37">
        <v>163950.16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s="33" t="s">
        <v>366</v>
      </c>
      <c r="B20" s="109">
        <v>43489</v>
      </c>
      <c r="C20" s="9" t="s">
        <v>289</v>
      </c>
      <c r="D20" s="9" t="s">
        <v>367</v>
      </c>
      <c r="E20" s="9" t="s">
        <v>358</v>
      </c>
      <c r="F20" s="37">
        <v>37850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>
      <c r="A21" s="33" t="s">
        <v>368</v>
      </c>
      <c r="B21" s="109">
        <v>43496</v>
      </c>
      <c r="C21" s="9" t="s">
        <v>289</v>
      </c>
      <c r="D21" s="9" t="s">
        <v>357</v>
      </c>
      <c r="E21" s="9" t="s">
        <v>369</v>
      </c>
      <c r="F21" s="37">
        <v>21625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>
      <c r="A22" s="33" t="s">
        <v>370</v>
      </c>
      <c r="B22" s="109">
        <v>43496</v>
      </c>
      <c r="C22" s="9" t="s">
        <v>289</v>
      </c>
      <c r="D22" s="9" t="s">
        <v>371</v>
      </c>
      <c r="E22" s="9" t="s">
        <v>372</v>
      </c>
      <c r="F22" s="37">
        <v>39450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>
      <c r="A23" s="33" t="s">
        <v>373</v>
      </c>
      <c r="B23" s="109">
        <v>43496</v>
      </c>
      <c r="C23" s="9" t="s">
        <v>289</v>
      </c>
      <c r="D23" s="9" t="s">
        <v>374</v>
      </c>
      <c r="E23" s="9" t="s">
        <v>375</v>
      </c>
      <c r="F23" s="37">
        <v>48000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33" t="s">
        <v>376</v>
      </c>
      <c r="B24" s="109">
        <v>43474</v>
      </c>
      <c r="C24" s="9" t="s">
        <v>289</v>
      </c>
      <c r="D24" s="9" t="s">
        <v>1</v>
      </c>
      <c r="E24" s="9" t="s">
        <v>377</v>
      </c>
      <c r="F24" s="37">
        <v>93895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s="33" t="s">
        <v>376</v>
      </c>
      <c r="B25" s="109">
        <v>43474</v>
      </c>
      <c r="C25" s="9" t="s">
        <v>289</v>
      </c>
      <c r="D25" s="9" t="s">
        <v>1</v>
      </c>
      <c r="E25" s="9" t="s">
        <v>378</v>
      </c>
      <c r="F25" s="37">
        <v>52150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>
      <c r="A26" s="33" t="s">
        <v>376</v>
      </c>
      <c r="B26" s="109">
        <v>43474</v>
      </c>
      <c r="C26" s="9" t="s">
        <v>289</v>
      </c>
      <c r="D26" s="9" t="s">
        <v>1</v>
      </c>
      <c r="E26" s="9" t="s">
        <v>379</v>
      </c>
      <c r="F26" s="37">
        <v>25500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s="33" t="s">
        <v>376</v>
      </c>
      <c r="B27" s="109">
        <v>43474</v>
      </c>
      <c r="C27" s="9" t="s">
        <v>289</v>
      </c>
      <c r="D27" s="9" t="s">
        <v>1</v>
      </c>
      <c r="E27" s="9" t="s">
        <v>380</v>
      </c>
      <c r="F27" s="37">
        <v>4200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>
      <c r="A28" s="33" t="s">
        <v>376</v>
      </c>
      <c r="B28" s="109">
        <v>43474</v>
      </c>
      <c r="C28" s="9" t="s">
        <v>289</v>
      </c>
      <c r="D28" s="9" t="s">
        <v>1</v>
      </c>
      <c r="E28" s="9" t="s">
        <v>381</v>
      </c>
      <c r="F28" s="37">
        <v>5760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>
      <c r="A29" s="33" t="s">
        <v>376</v>
      </c>
      <c r="B29" s="109">
        <v>43474</v>
      </c>
      <c r="C29" s="9" t="s">
        <v>289</v>
      </c>
      <c r="D29" s="9" t="s">
        <v>1</v>
      </c>
      <c r="E29" s="9" t="s">
        <v>382</v>
      </c>
      <c r="F29" s="37">
        <v>99916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33" t="s">
        <v>376</v>
      </c>
      <c r="B30" s="109">
        <v>43474</v>
      </c>
      <c r="C30" s="9" t="s">
        <v>289</v>
      </c>
      <c r="D30" s="9" t="s">
        <v>1</v>
      </c>
      <c r="E30" s="9" t="s">
        <v>383</v>
      </c>
      <c r="F30" s="37">
        <v>41810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>
      <c r="A31" s="33" t="s">
        <v>376</v>
      </c>
      <c r="B31" s="109">
        <v>43474</v>
      </c>
      <c r="C31" s="9" t="s">
        <v>289</v>
      </c>
      <c r="D31" s="9" t="s">
        <v>1</v>
      </c>
      <c r="E31" s="9" t="s">
        <v>384</v>
      </c>
      <c r="F31" s="37">
        <v>355015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33" t="s">
        <v>376</v>
      </c>
      <c r="B32" s="109">
        <v>43474</v>
      </c>
      <c r="C32" s="9" t="s">
        <v>289</v>
      </c>
      <c r="D32" s="9" t="s">
        <v>1</v>
      </c>
      <c r="E32" s="9" t="s">
        <v>385</v>
      </c>
      <c r="F32" s="37">
        <v>478100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33" t="s">
        <v>376</v>
      </c>
      <c r="B33" s="109">
        <v>43474</v>
      </c>
      <c r="C33" s="9" t="s">
        <v>289</v>
      </c>
      <c r="D33" s="9" t="s">
        <v>1</v>
      </c>
      <c r="E33" s="9" t="s">
        <v>386</v>
      </c>
      <c r="F33" s="37">
        <v>341601.75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>
      <c r="A34" s="33" t="s">
        <v>376</v>
      </c>
      <c r="B34" s="109">
        <v>43474</v>
      </c>
      <c r="C34" s="9" t="s">
        <v>289</v>
      </c>
      <c r="D34" s="9" t="s">
        <v>1</v>
      </c>
      <c r="E34" s="9" t="s">
        <v>387</v>
      </c>
      <c r="F34" s="37">
        <v>70425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>
      <c r="A35" s="33" t="s">
        <v>376</v>
      </c>
      <c r="B35" s="109">
        <v>43474</v>
      </c>
      <c r="C35" s="9" t="s">
        <v>289</v>
      </c>
      <c r="D35" s="9" t="s">
        <v>1</v>
      </c>
      <c r="E35" s="9" t="s">
        <v>388</v>
      </c>
      <c r="F35" s="37">
        <v>112875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>
      <c r="A36" s="33" t="s">
        <v>376</v>
      </c>
      <c r="B36" s="109">
        <v>43474</v>
      </c>
      <c r="C36" s="9" t="s">
        <v>289</v>
      </c>
      <c r="D36" s="9" t="s">
        <v>1</v>
      </c>
      <c r="E36" s="9" t="s">
        <v>389</v>
      </c>
      <c r="F36" s="37">
        <v>50000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>
      <c r="A37" s="33" t="s">
        <v>376</v>
      </c>
      <c r="B37" s="109">
        <v>43474</v>
      </c>
      <c r="C37" s="9" t="s">
        <v>289</v>
      </c>
      <c r="D37" s="9" t="s">
        <v>1</v>
      </c>
      <c r="E37" s="9" t="s">
        <v>390</v>
      </c>
      <c r="F37" s="37">
        <v>49500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>
      <c r="A38" s="33" t="s">
        <v>376</v>
      </c>
      <c r="B38" s="109">
        <v>43474</v>
      </c>
      <c r="C38" s="9" t="s">
        <v>289</v>
      </c>
      <c r="D38" s="9" t="s">
        <v>1</v>
      </c>
      <c r="E38" s="9" t="s">
        <v>391</v>
      </c>
      <c r="F38" s="37">
        <v>67415.23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>
      <c r="A39" s="33" t="s">
        <v>376</v>
      </c>
      <c r="B39" s="109">
        <v>43474</v>
      </c>
      <c r="C39" s="9" t="s">
        <v>289</v>
      </c>
      <c r="D39" s="9" t="s">
        <v>1</v>
      </c>
      <c r="E39" s="9" t="s">
        <v>392</v>
      </c>
      <c r="F39" s="37">
        <v>9900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>
      <c r="A40" s="33" t="s">
        <v>376</v>
      </c>
      <c r="B40" s="109">
        <v>43474</v>
      </c>
      <c r="C40" s="9" t="s">
        <v>289</v>
      </c>
      <c r="D40" s="9" t="s">
        <v>1</v>
      </c>
      <c r="E40" s="9" t="s">
        <v>393</v>
      </c>
      <c r="F40" s="37">
        <v>32035.01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>
      <c r="A41" s="33" t="s">
        <v>376</v>
      </c>
      <c r="B41" s="109">
        <v>43474</v>
      </c>
      <c r="C41" s="9" t="s">
        <v>289</v>
      </c>
      <c r="D41" s="9" t="s">
        <v>1</v>
      </c>
      <c r="E41" s="9" t="s">
        <v>394</v>
      </c>
      <c r="F41" s="37">
        <v>16500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>
      <c r="A42" s="33" t="s">
        <v>376</v>
      </c>
      <c r="B42" s="109">
        <v>43474</v>
      </c>
      <c r="C42" s="9" t="s">
        <v>289</v>
      </c>
      <c r="D42" s="9" t="s">
        <v>1</v>
      </c>
      <c r="E42" s="9" t="s">
        <v>395</v>
      </c>
      <c r="F42" s="37">
        <v>34896.6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>
      <c r="A43" s="33" t="s">
        <v>376</v>
      </c>
      <c r="B43" s="109">
        <v>43474</v>
      </c>
      <c r="C43" s="9" t="s">
        <v>289</v>
      </c>
      <c r="D43" s="9" t="s">
        <v>1</v>
      </c>
      <c r="E43" s="9" t="s">
        <v>396</v>
      </c>
      <c r="F43" s="37">
        <v>48005.9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>
      <c r="A44" s="33" t="s">
        <v>376</v>
      </c>
      <c r="B44" s="109">
        <v>43474</v>
      </c>
      <c r="C44" s="9" t="s">
        <v>289</v>
      </c>
      <c r="D44" s="9" t="s">
        <v>1</v>
      </c>
      <c r="E44" s="9" t="s">
        <v>397</v>
      </c>
      <c r="F44" s="37">
        <v>47399.99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>
      <c r="A45" s="33" t="s">
        <v>376</v>
      </c>
      <c r="B45" s="109">
        <v>43474</v>
      </c>
      <c r="C45" s="9" t="s">
        <v>289</v>
      </c>
      <c r="D45" s="9" t="s">
        <v>1</v>
      </c>
      <c r="E45" s="9" t="s">
        <v>398</v>
      </c>
      <c r="F45" s="37">
        <v>4600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33" t="s">
        <v>376</v>
      </c>
      <c r="B46" s="109">
        <v>43474</v>
      </c>
      <c r="C46" s="9" t="s">
        <v>289</v>
      </c>
      <c r="D46" s="9" t="s">
        <v>1</v>
      </c>
      <c r="E46" s="9" t="s">
        <v>399</v>
      </c>
      <c r="F46" s="37">
        <v>48400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33" t="s">
        <v>376</v>
      </c>
      <c r="B47" s="109">
        <v>43474</v>
      </c>
      <c r="C47" s="9" t="s">
        <v>289</v>
      </c>
      <c r="D47" s="9" t="s">
        <v>1</v>
      </c>
      <c r="E47" s="9" t="s">
        <v>400</v>
      </c>
      <c r="F47" s="37">
        <v>35476.34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33" t="s">
        <v>376</v>
      </c>
      <c r="B48" s="109">
        <v>43474</v>
      </c>
      <c r="C48" s="9" t="s">
        <v>289</v>
      </c>
      <c r="D48" s="9" t="s">
        <v>1</v>
      </c>
      <c r="E48" s="9" t="s">
        <v>401</v>
      </c>
      <c r="F48" s="37">
        <v>3600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33" t="s">
        <v>376</v>
      </c>
      <c r="B49" s="109">
        <v>43474</v>
      </c>
      <c r="C49" s="9" t="s">
        <v>289</v>
      </c>
      <c r="D49" s="9" t="s">
        <v>1</v>
      </c>
      <c r="E49" s="9" t="s">
        <v>402</v>
      </c>
      <c r="F49" s="37">
        <v>18323.52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33" t="s">
        <v>376</v>
      </c>
      <c r="B50" s="109">
        <v>43474</v>
      </c>
      <c r="C50" s="9" t="s">
        <v>289</v>
      </c>
      <c r="D50" s="9" t="s">
        <v>1</v>
      </c>
      <c r="E50" s="9" t="s">
        <v>403</v>
      </c>
      <c r="F50" s="37">
        <v>410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>
      <c r="A51" s="33" t="s">
        <v>376</v>
      </c>
      <c r="B51" s="109">
        <v>43474</v>
      </c>
      <c r="C51" s="9" t="s">
        <v>289</v>
      </c>
      <c r="D51" s="9" t="s">
        <v>1</v>
      </c>
      <c r="E51" s="9" t="s">
        <v>404</v>
      </c>
      <c r="F51" s="37">
        <v>2425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>
      <c r="A52" s="33" t="s">
        <v>376</v>
      </c>
      <c r="B52" s="109">
        <v>43474</v>
      </c>
      <c r="C52" s="9" t="s">
        <v>289</v>
      </c>
      <c r="D52" s="9" t="s">
        <v>1</v>
      </c>
      <c r="E52" s="9" t="s">
        <v>405</v>
      </c>
      <c r="F52" s="37">
        <v>142735.27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>
      <c r="A53" s="33" t="s">
        <v>406</v>
      </c>
      <c r="B53" s="109">
        <v>43474</v>
      </c>
      <c r="C53" s="9" t="s">
        <v>289</v>
      </c>
      <c r="D53" s="9" t="s">
        <v>316</v>
      </c>
      <c r="E53" s="9" t="s">
        <v>407</v>
      </c>
      <c r="F53" s="37">
        <v>72010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>
      <c r="A54" s="33" t="s">
        <v>406</v>
      </c>
      <c r="B54" s="109">
        <v>43474</v>
      </c>
      <c r="C54" s="9" t="s">
        <v>289</v>
      </c>
      <c r="D54" s="9" t="s">
        <v>301</v>
      </c>
      <c r="E54" s="9" t="s">
        <v>408</v>
      </c>
      <c r="F54" s="37">
        <v>471333.95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33" t="s">
        <v>406</v>
      </c>
      <c r="B55" s="109">
        <v>43474</v>
      </c>
      <c r="C55" s="9" t="s">
        <v>289</v>
      </c>
      <c r="D55" s="9" t="s">
        <v>317</v>
      </c>
      <c r="E55" s="9" t="s">
        <v>409</v>
      </c>
      <c r="F55" s="37">
        <v>713546.55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33" t="s">
        <v>406</v>
      </c>
      <c r="B56" s="109">
        <v>43474</v>
      </c>
      <c r="C56" s="9" t="s">
        <v>289</v>
      </c>
      <c r="D56" s="9" t="s">
        <v>410</v>
      </c>
      <c r="E56" s="9" t="s">
        <v>411</v>
      </c>
      <c r="F56" s="37">
        <v>11769835.15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33" t="s">
        <v>406</v>
      </c>
      <c r="B57" s="109">
        <v>43474</v>
      </c>
      <c r="C57" s="9" t="s">
        <v>289</v>
      </c>
      <c r="D57" s="9" t="s">
        <v>412</v>
      </c>
      <c r="E57" s="9" t="s">
        <v>413</v>
      </c>
      <c r="F57" s="37">
        <v>13590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>
      <c r="A58" s="33" t="s">
        <v>406</v>
      </c>
      <c r="B58" s="109">
        <v>43474</v>
      </c>
      <c r="C58" s="9" t="s">
        <v>289</v>
      </c>
      <c r="D58" s="9" t="s">
        <v>412</v>
      </c>
      <c r="E58" s="9" t="s">
        <v>414</v>
      </c>
      <c r="F58" s="37">
        <v>4660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">
      <c r="A59" s="33" t="s">
        <v>406</v>
      </c>
      <c r="B59" s="109">
        <v>43474</v>
      </c>
      <c r="C59" s="9" t="s">
        <v>289</v>
      </c>
      <c r="D59" s="9" t="s">
        <v>412</v>
      </c>
      <c r="E59" s="9" t="s">
        <v>415</v>
      </c>
      <c r="F59" s="37">
        <v>1253418.05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">
      <c r="A60" s="33" t="s">
        <v>406</v>
      </c>
      <c r="B60" s="109">
        <v>43474</v>
      </c>
      <c r="C60" s="9" t="s">
        <v>289</v>
      </c>
      <c r="D60" s="9" t="s">
        <v>412</v>
      </c>
      <c r="E60" s="9" t="s">
        <v>416</v>
      </c>
      <c r="F60" s="37">
        <v>9434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>
      <c r="A61" s="33" t="s">
        <v>406</v>
      </c>
      <c r="B61" s="109">
        <v>43474</v>
      </c>
      <c r="C61" s="9" t="s">
        <v>289</v>
      </c>
      <c r="D61" s="9" t="s">
        <v>412</v>
      </c>
      <c r="E61" s="9" t="s">
        <v>417</v>
      </c>
      <c r="F61" s="37">
        <v>11512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>
      <c r="A62" s="33" t="s">
        <v>406</v>
      </c>
      <c r="B62" s="109">
        <v>43474</v>
      </c>
      <c r="C62" s="9" t="s">
        <v>289</v>
      </c>
      <c r="D62" s="9" t="s">
        <v>309</v>
      </c>
      <c r="E62" s="9" t="s">
        <v>418</v>
      </c>
      <c r="F62" s="37">
        <v>188160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>
      <c r="A63" s="33" t="s">
        <v>406</v>
      </c>
      <c r="B63" s="109">
        <v>43474</v>
      </c>
      <c r="C63" s="9" t="s">
        <v>289</v>
      </c>
      <c r="D63" s="9" t="s">
        <v>419</v>
      </c>
      <c r="E63" s="9" t="s">
        <v>420</v>
      </c>
      <c r="F63" s="37">
        <v>8350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>
      <c r="A64" s="33" t="s">
        <v>406</v>
      </c>
      <c r="B64" s="109">
        <v>43474</v>
      </c>
      <c r="C64" s="9" t="s">
        <v>289</v>
      </c>
      <c r="D64" s="9" t="s">
        <v>421</v>
      </c>
      <c r="E64" s="9" t="s">
        <v>422</v>
      </c>
      <c r="F64" s="37">
        <v>35800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>
      <c r="A65" s="33" t="s">
        <v>406</v>
      </c>
      <c r="B65" s="109">
        <v>43474</v>
      </c>
      <c r="C65" s="9" t="s">
        <v>289</v>
      </c>
      <c r="D65" s="9" t="s">
        <v>423</v>
      </c>
      <c r="E65" s="9" t="s">
        <v>424</v>
      </c>
      <c r="F65" s="37">
        <v>177826.39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>
      <c r="A66" s="33" t="s">
        <v>406</v>
      </c>
      <c r="B66" s="109">
        <v>43474</v>
      </c>
      <c r="C66" s="9" t="s">
        <v>289</v>
      </c>
      <c r="D66" s="9" t="s">
        <v>425</v>
      </c>
      <c r="E66" s="9" t="s">
        <v>426</v>
      </c>
      <c r="F66" s="37">
        <v>45000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33" t="s">
        <v>406</v>
      </c>
      <c r="B67" s="109">
        <v>43474</v>
      </c>
      <c r="C67" s="9" t="s">
        <v>289</v>
      </c>
      <c r="D67" s="9" t="s">
        <v>425</v>
      </c>
      <c r="E67" s="9" t="s">
        <v>427</v>
      </c>
      <c r="F67" s="37">
        <v>241500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33" t="s">
        <v>406</v>
      </c>
      <c r="B68" s="109">
        <v>43474</v>
      </c>
      <c r="C68" s="9" t="s">
        <v>289</v>
      </c>
      <c r="D68" s="9" t="s">
        <v>314</v>
      </c>
      <c r="E68" s="9" t="s">
        <v>428</v>
      </c>
      <c r="F68" s="37">
        <v>1390130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33" t="s">
        <v>406</v>
      </c>
      <c r="B69" s="109">
        <v>43474</v>
      </c>
      <c r="C69" s="9" t="s">
        <v>289</v>
      </c>
      <c r="D69" s="9" t="s">
        <v>322</v>
      </c>
      <c r="E69" s="9" t="s">
        <v>429</v>
      </c>
      <c r="F69" s="37">
        <v>8379000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>
      <c r="A70" s="33" t="s">
        <v>406</v>
      </c>
      <c r="B70" s="109">
        <v>43474</v>
      </c>
      <c r="C70" s="9" t="s">
        <v>289</v>
      </c>
      <c r="D70" s="9" t="s">
        <v>318</v>
      </c>
      <c r="E70" s="9" t="s">
        <v>430</v>
      </c>
      <c r="F70" s="37">
        <v>557424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>
      <c r="A71" s="33" t="s">
        <v>406</v>
      </c>
      <c r="B71" s="109">
        <v>43474</v>
      </c>
      <c r="C71" s="9" t="s">
        <v>289</v>
      </c>
      <c r="D71" s="9" t="s">
        <v>431</v>
      </c>
      <c r="E71" s="9" t="s">
        <v>432</v>
      </c>
      <c r="F71" s="37">
        <v>7760.64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>
      <c r="A72" s="33" t="s">
        <v>406</v>
      </c>
      <c r="B72" s="109">
        <v>43474</v>
      </c>
      <c r="C72" s="9" t="s">
        <v>289</v>
      </c>
      <c r="D72" s="9" t="s">
        <v>433</v>
      </c>
      <c r="E72" s="9" t="s">
        <v>434</v>
      </c>
      <c r="F72" s="37">
        <v>14005.25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>
      <c r="A73" s="33" t="s">
        <v>406</v>
      </c>
      <c r="B73" s="109">
        <v>43474</v>
      </c>
      <c r="C73" s="9" t="s">
        <v>289</v>
      </c>
      <c r="D73" s="9" t="s">
        <v>435</v>
      </c>
      <c r="E73" s="9" t="s">
        <v>436</v>
      </c>
      <c r="F73" s="37">
        <v>227438.39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>
      <c r="A74" s="33" t="s">
        <v>406</v>
      </c>
      <c r="B74" s="109">
        <v>43474</v>
      </c>
      <c r="C74" s="9" t="s">
        <v>289</v>
      </c>
      <c r="D74" s="9" t="s">
        <v>298</v>
      </c>
      <c r="E74" s="9" t="s">
        <v>437</v>
      </c>
      <c r="F74" s="37">
        <v>231050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>
      <c r="A75" s="33" t="s">
        <v>406</v>
      </c>
      <c r="B75" s="109">
        <v>43474</v>
      </c>
      <c r="C75" s="9" t="s">
        <v>289</v>
      </c>
      <c r="D75" s="9" t="s">
        <v>438</v>
      </c>
      <c r="E75" s="9" t="s">
        <v>439</v>
      </c>
      <c r="F75" s="37">
        <v>155815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>
      <c r="A76" s="33" t="s">
        <v>406</v>
      </c>
      <c r="B76" s="109">
        <v>43474</v>
      </c>
      <c r="C76" s="9" t="s">
        <v>289</v>
      </c>
      <c r="D76" s="9" t="s">
        <v>297</v>
      </c>
      <c r="E76" s="9" t="s">
        <v>440</v>
      </c>
      <c r="F76" s="37">
        <v>2935056.27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>
      <c r="A77" s="33" t="s">
        <v>406</v>
      </c>
      <c r="B77" s="109">
        <v>43474</v>
      </c>
      <c r="C77" s="9" t="s">
        <v>289</v>
      </c>
      <c r="D77" s="9" t="s">
        <v>297</v>
      </c>
      <c r="E77" s="9" t="s">
        <v>441</v>
      </c>
      <c r="F77" s="37">
        <v>2935056.27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33" t="s">
        <v>442</v>
      </c>
      <c r="B78" s="109">
        <v>43476</v>
      </c>
      <c r="C78" s="9" t="s">
        <v>289</v>
      </c>
      <c r="D78" s="9" t="s">
        <v>1</v>
      </c>
      <c r="E78" s="9" t="s">
        <v>443</v>
      </c>
      <c r="F78" s="37">
        <v>22500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>
      <c r="A79" s="33" t="s">
        <v>442</v>
      </c>
      <c r="B79" s="109">
        <v>43476</v>
      </c>
      <c r="C79" s="9" t="s">
        <v>289</v>
      </c>
      <c r="D79" s="9" t="s">
        <v>1</v>
      </c>
      <c r="E79" s="9" t="s">
        <v>444</v>
      </c>
      <c r="F79" s="37">
        <v>10850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>
      <c r="A80" s="33" t="s">
        <v>442</v>
      </c>
      <c r="B80" s="109">
        <v>43476</v>
      </c>
      <c r="C80" s="9" t="s">
        <v>289</v>
      </c>
      <c r="D80" s="9" t="s">
        <v>1</v>
      </c>
      <c r="E80" s="9" t="s">
        <v>445</v>
      </c>
      <c r="F80" s="37">
        <v>9850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>
      <c r="A81" s="33" t="s">
        <v>442</v>
      </c>
      <c r="B81" s="109">
        <v>43476</v>
      </c>
      <c r="C81" s="9" t="s">
        <v>289</v>
      </c>
      <c r="D81" s="9" t="s">
        <v>1</v>
      </c>
      <c r="E81" s="9" t="s">
        <v>446</v>
      </c>
      <c r="F81" s="37">
        <v>98120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>
      <c r="A82" s="33" t="s">
        <v>442</v>
      </c>
      <c r="B82" s="109">
        <v>43476</v>
      </c>
      <c r="C82" s="9" t="s">
        <v>289</v>
      </c>
      <c r="D82" s="9" t="s">
        <v>1</v>
      </c>
      <c r="E82" s="9" t="s">
        <v>447</v>
      </c>
      <c r="F82" s="37">
        <v>797300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>
      <c r="A83" s="33" t="s">
        <v>442</v>
      </c>
      <c r="B83" s="109">
        <v>43476</v>
      </c>
      <c r="C83" s="9" t="s">
        <v>289</v>
      </c>
      <c r="D83" s="9" t="s">
        <v>1</v>
      </c>
      <c r="E83" s="9" t="s">
        <v>448</v>
      </c>
      <c r="F83" s="37">
        <v>274975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>
      <c r="A84" s="33" t="s">
        <v>442</v>
      </c>
      <c r="B84" s="109">
        <v>43476</v>
      </c>
      <c r="C84" s="9" t="s">
        <v>289</v>
      </c>
      <c r="D84" s="9" t="s">
        <v>1</v>
      </c>
      <c r="E84" s="9" t="s">
        <v>449</v>
      </c>
      <c r="F84" s="37">
        <v>7000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>
      <c r="A85" s="33" t="s">
        <v>442</v>
      </c>
      <c r="B85" s="109">
        <v>43476</v>
      </c>
      <c r="C85" s="9" t="s">
        <v>289</v>
      </c>
      <c r="D85" s="9" t="s">
        <v>1</v>
      </c>
      <c r="E85" s="9" t="s">
        <v>450</v>
      </c>
      <c r="F85" s="37">
        <v>5000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>
      <c r="A86" s="33" t="s">
        <v>442</v>
      </c>
      <c r="B86" s="109">
        <v>43476</v>
      </c>
      <c r="C86" s="9" t="s">
        <v>289</v>
      </c>
      <c r="D86" s="9" t="s">
        <v>1</v>
      </c>
      <c r="E86" s="9" t="s">
        <v>451</v>
      </c>
      <c r="F86" s="37">
        <v>27399.5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>
      <c r="A87" s="33" t="s">
        <v>442</v>
      </c>
      <c r="B87" s="109">
        <v>43476</v>
      </c>
      <c r="C87" s="9" t="s">
        <v>289</v>
      </c>
      <c r="D87" s="9" t="s">
        <v>1</v>
      </c>
      <c r="E87" s="9" t="s">
        <v>452</v>
      </c>
      <c r="F87" s="37">
        <v>39000.03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>
      <c r="A88" s="33" t="s">
        <v>442</v>
      </c>
      <c r="B88" s="109">
        <v>43476</v>
      </c>
      <c r="C88" s="9" t="s">
        <v>289</v>
      </c>
      <c r="D88" s="9" t="s">
        <v>1</v>
      </c>
      <c r="E88" s="9" t="s">
        <v>453</v>
      </c>
      <c r="F88" s="37">
        <v>43990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>
      <c r="A89" s="33" t="s">
        <v>442</v>
      </c>
      <c r="B89" s="109">
        <v>43476</v>
      </c>
      <c r="C89" s="9" t="s">
        <v>289</v>
      </c>
      <c r="D89" s="9" t="s">
        <v>1</v>
      </c>
      <c r="E89" s="9" t="s">
        <v>454</v>
      </c>
      <c r="F89" s="37">
        <v>25792.25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>
      <c r="A90" s="33" t="s">
        <v>442</v>
      </c>
      <c r="B90" s="109">
        <v>43476</v>
      </c>
      <c r="C90" s="9" t="s">
        <v>289</v>
      </c>
      <c r="D90" s="9" t="s">
        <v>1</v>
      </c>
      <c r="E90" s="9" t="s">
        <v>455</v>
      </c>
      <c r="F90" s="37">
        <v>8842.25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>
      <c r="A91" s="33" t="s">
        <v>442</v>
      </c>
      <c r="B91" s="109">
        <v>43476</v>
      </c>
      <c r="C91" s="9" t="s">
        <v>289</v>
      </c>
      <c r="D91" s="9" t="s">
        <v>456</v>
      </c>
      <c r="E91" s="9" t="s">
        <v>457</v>
      </c>
      <c r="F91" s="37">
        <v>56500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>
      <c r="A92" s="33" t="s">
        <v>442</v>
      </c>
      <c r="B92" s="109">
        <v>43476</v>
      </c>
      <c r="C92" s="9" t="s">
        <v>289</v>
      </c>
      <c r="D92" s="9" t="s">
        <v>458</v>
      </c>
      <c r="E92" s="9" t="s">
        <v>459</v>
      </c>
      <c r="F92" s="37">
        <v>183050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>
      <c r="A93" s="33" t="s">
        <v>442</v>
      </c>
      <c r="B93" s="109">
        <v>43476</v>
      </c>
      <c r="C93" s="9" t="s">
        <v>289</v>
      </c>
      <c r="D93" s="9" t="s">
        <v>292</v>
      </c>
      <c r="E93" s="9" t="s">
        <v>460</v>
      </c>
      <c r="F93" s="37">
        <v>113850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>
      <c r="A94" s="33" t="s">
        <v>442</v>
      </c>
      <c r="B94" s="109">
        <v>43476</v>
      </c>
      <c r="C94" s="9" t="s">
        <v>289</v>
      </c>
      <c r="D94" s="9" t="s">
        <v>292</v>
      </c>
      <c r="E94" s="9" t="s">
        <v>461</v>
      </c>
      <c r="F94" s="37">
        <v>4700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>
      <c r="A95" s="33" t="s">
        <v>442</v>
      </c>
      <c r="B95" s="109">
        <v>43476</v>
      </c>
      <c r="C95" s="9" t="s">
        <v>289</v>
      </c>
      <c r="D95" s="9" t="s">
        <v>462</v>
      </c>
      <c r="E95" s="9" t="s">
        <v>463</v>
      </c>
      <c r="F95" s="37">
        <v>85300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>
      <c r="A96" s="33" t="s">
        <v>442</v>
      </c>
      <c r="B96" s="109">
        <v>43476</v>
      </c>
      <c r="C96" s="9" t="s">
        <v>289</v>
      </c>
      <c r="D96" s="9" t="s">
        <v>464</v>
      </c>
      <c r="E96" s="9" t="s">
        <v>465</v>
      </c>
      <c r="F96" s="37">
        <v>32900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>
      <c r="A97" s="33" t="s">
        <v>442</v>
      </c>
      <c r="B97" s="109">
        <v>43476</v>
      </c>
      <c r="C97" s="9" t="s">
        <v>289</v>
      </c>
      <c r="D97" s="9" t="s">
        <v>466</v>
      </c>
      <c r="E97" s="9" t="s">
        <v>467</v>
      </c>
      <c r="F97" s="37">
        <v>8350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>
      <c r="A98" s="33" t="s">
        <v>442</v>
      </c>
      <c r="B98" s="109">
        <v>43476</v>
      </c>
      <c r="C98" s="9" t="s">
        <v>289</v>
      </c>
      <c r="D98" s="9" t="s">
        <v>468</v>
      </c>
      <c r="E98" s="9" t="s">
        <v>467</v>
      </c>
      <c r="F98" s="37">
        <v>8350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>
      <c r="A99" s="33" t="s">
        <v>442</v>
      </c>
      <c r="B99" s="109">
        <v>43476</v>
      </c>
      <c r="C99" s="9" t="s">
        <v>289</v>
      </c>
      <c r="D99" s="9" t="s">
        <v>469</v>
      </c>
      <c r="E99" s="9" t="s">
        <v>470</v>
      </c>
      <c r="F99" s="37">
        <v>21850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>
      <c r="A100" s="33" t="s">
        <v>442</v>
      </c>
      <c r="B100" s="109">
        <v>43476</v>
      </c>
      <c r="C100" s="9" t="s">
        <v>289</v>
      </c>
      <c r="D100" s="9" t="s">
        <v>469</v>
      </c>
      <c r="E100" s="9" t="s">
        <v>471</v>
      </c>
      <c r="F100" s="37">
        <v>7395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>
      <c r="A101" s="33" t="s">
        <v>442</v>
      </c>
      <c r="B101" s="109">
        <v>43476</v>
      </c>
      <c r="C101" s="9" t="s">
        <v>289</v>
      </c>
      <c r="D101" s="9" t="s">
        <v>472</v>
      </c>
      <c r="E101" s="9" t="s">
        <v>473</v>
      </c>
      <c r="F101" s="37">
        <v>29900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>
      <c r="A102" s="33" t="s">
        <v>442</v>
      </c>
      <c r="B102" s="109">
        <v>43476</v>
      </c>
      <c r="C102" s="9" t="s">
        <v>289</v>
      </c>
      <c r="D102" s="9" t="s">
        <v>474</v>
      </c>
      <c r="E102" s="9" t="s">
        <v>473</v>
      </c>
      <c r="F102" s="37">
        <v>29900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>
      <c r="A103" s="33" t="s">
        <v>442</v>
      </c>
      <c r="B103" s="109">
        <v>43476</v>
      </c>
      <c r="C103" s="9" t="s">
        <v>289</v>
      </c>
      <c r="D103" s="9" t="s">
        <v>475</v>
      </c>
      <c r="E103" s="9" t="s">
        <v>473</v>
      </c>
      <c r="F103" s="37">
        <v>29900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>
      <c r="A104" s="33" t="s">
        <v>442</v>
      </c>
      <c r="B104" s="109">
        <v>43476</v>
      </c>
      <c r="C104" s="9" t="s">
        <v>289</v>
      </c>
      <c r="D104" s="9" t="s">
        <v>476</v>
      </c>
      <c r="E104" s="9" t="s">
        <v>467</v>
      </c>
      <c r="F104" s="37">
        <v>8350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>
      <c r="A105" s="33" t="s">
        <v>442</v>
      </c>
      <c r="B105" s="109">
        <v>43476</v>
      </c>
      <c r="C105" s="9" t="s">
        <v>289</v>
      </c>
      <c r="D105" s="9" t="s">
        <v>477</v>
      </c>
      <c r="E105" s="9" t="s">
        <v>467</v>
      </c>
      <c r="F105" s="37">
        <v>8350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>
      <c r="A106" s="33" t="s">
        <v>442</v>
      </c>
      <c r="B106" s="109">
        <v>43476</v>
      </c>
      <c r="C106" s="9" t="s">
        <v>289</v>
      </c>
      <c r="D106" s="9" t="s">
        <v>311</v>
      </c>
      <c r="E106" s="9" t="s">
        <v>478</v>
      </c>
      <c r="F106" s="37">
        <v>77650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>
      <c r="A107" s="33" t="s">
        <v>442</v>
      </c>
      <c r="B107" s="109">
        <v>43476</v>
      </c>
      <c r="C107" s="9" t="s">
        <v>289</v>
      </c>
      <c r="D107" s="9" t="s">
        <v>479</v>
      </c>
      <c r="E107" s="9" t="s">
        <v>480</v>
      </c>
      <c r="F107" s="37">
        <v>3200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>
      <c r="A108" s="33" t="s">
        <v>442</v>
      </c>
      <c r="B108" s="109">
        <v>43476</v>
      </c>
      <c r="C108" s="9" t="s">
        <v>289</v>
      </c>
      <c r="D108" s="9" t="s">
        <v>481</v>
      </c>
      <c r="E108" s="9" t="s">
        <v>482</v>
      </c>
      <c r="F108" s="37">
        <v>8350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>
      <c r="A109" s="33" t="s">
        <v>442</v>
      </c>
      <c r="B109" s="109">
        <v>43476</v>
      </c>
      <c r="C109" s="9" t="s">
        <v>289</v>
      </c>
      <c r="D109" s="9" t="s">
        <v>479</v>
      </c>
      <c r="E109" s="9" t="s">
        <v>483</v>
      </c>
      <c r="F109" s="37">
        <v>21119.59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>
      <c r="A110" s="33" t="s">
        <v>442</v>
      </c>
      <c r="B110" s="109">
        <v>43476</v>
      </c>
      <c r="C110" s="9" t="s">
        <v>289</v>
      </c>
      <c r="D110" s="9" t="s">
        <v>479</v>
      </c>
      <c r="E110" s="9" t="s">
        <v>484</v>
      </c>
      <c r="F110" s="37">
        <v>12000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>
      <c r="A111" s="33" t="s">
        <v>442</v>
      </c>
      <c r="B111" s="109">
        <v>43476</v>
      </c>
      <c r="C111" s="9" t="s">
        <v>289</v>
      </c>
      <c r="D111" s="9" t="s">
        <v>485</v>
      </c>
      <c r="E111" s="9" t="s">
        <v>486</v>
      </c>
      <c r="F111" s="37">
        <v>6750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>
      <c r="A112" s="33" t="s">
        <v>442</v>
      </c>
      <c r="B112" s="109">
        <v>43476</v>
      </c>
      <c r="C112" s="9" t="s">
        <v>289</v>
      </c>
      <c r="D112" s="9" t="s">
        <v>487</v>
      </c>
      <c r="E112" s="9" t="s">
        <v>488</v>
      </c>
      <c r="F112" s="37">
        <v>5060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>
      <c r="A113" s="33" t="s">
        <v>442</v>
      </c>
      <c r="B113" s="109">
        <v>43476</v>
      </c>
      <c r="C113" s="9" t="s">
        <v>289</v>
      </c>
      <c r="D113" s="9" t="s">
        <v>462</v>
      </c>
      <c r="E113" s="9" t="s">
        <v>489</v>
      </c>
      <c r="F113" s="37">
        <v>1770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>
      <c r="A114" s="33" t="s">
        <v>490</v>
      </c>
      <c r="B114" s="109">
        <v>43476</v>
      </c>
      <c r="C114" s="9" t="s">
        <v>289</v>
      </c>
      <c r="D114" s="9" t="s">
        <v>410</v>
      </c>
      <c r="E114" s="9" t="s">
        <v>491</v>
      </c>
      <c r="F114" s="37">
        <v>5827384.58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>
      <c r="A115" s="33" t="s">
        <v>490</v>
      </c>
      <c r="B115" s="109">
        <v>43476</v>
      </c>
      <c r="C115" s="9" t="s">
        <v>289</v>
      </c>
      <c r="D115" s="9" t="s">
        <v>293</v>
      </c>
      <c r="E115" s="9" t="s">
        <v>492</v>
      </c>
      <c r="F115" s="37">
        <v>3424712.72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>
      <c r="A116" s="33" t="s">
        <v>490</v>
      </c>
      <c r="B116" s="109">
        <v>43476</v>
      </c>
      <c r="C116" s="9" t="s">
        <v>289</v>
      </c>
      <c r="D116" s="9" t="s">
        <v>293</v>
      </c>
      <c r="E116" s="9" t="s">
        <v>493</v>
      </c>
      <c r="F116" s="37">
        <v>404403.19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>
      <c r="A117" s="33" t="s">
        <v>490</v>
      </c>
      <c r="B117" s="109">
        <v>43476</v>
      </c>
      <c r="C117" s="9" t="s">
        <v>289</v>
      </c>
      <c r="D117" s="9" t="s">
        <v>293</v>
      </c>
      <c r="E117" s="9" t="s">
        <v>494</v>
      </c>
      <c r="F117" s="37">
        <v>60712.33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>
      <c r="A118" s="33" t="s">
        <v>490</v>
      </c>
      <c r="B118" s="109">
        <v>43476</v>
      </c>
      <c r="C118" s="9" t="s">
        <v>289</v>
      </c>
      <c r="D118" s="9" t="s">
        <v>295</v>
      </c>
      <c r="E118" s="9" t="s">
        <v>495</v>
      </c>
      <c r="F118" s="37">
        <v>199513.02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>
      <c r="A119" s="33" t="s">
        <v>490</v>
      </c>
      <c r="B119" s="109">
        <v>43476</v>
      </c>
      <c r="C119" s="9" t="s">
        <v>289</v>
      </c>
      <c r="D119" s="9" t="s">
        <v>295</v>
      </c>
      <c r="E119" s="9" t="s">
        <v>496</v>
      </c>
      <c r="F119" s="37">
        <v>326844.01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>
      <c r="A120" s="33" t="s">
        <v>490</v>
      </c>
      <c r="B120" s="109">
        <v>43476</v>
      </c>
      <c r="C120" s="9" t="s">
        <v>289</v>
      </c>
      <c r="D120" s="9" t="s">
        <v>1</v>
      </c>
      <c r="E120" s="9" t="s">
        <v>497</v>
      </c>
      <c r="F120" s="37">
        <v>416416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>
      <c r="A121" s="33" t="s">
        <v>490</v>
      </c>
      <c r="B121" s="109">
        <v>43476</v>
      </c>
      <c r="C121" s="9" t="s">
        <v>289</v>
      </c>
      <c r="D121" s="9" t="s">
        <v>498</v>
      </c>
      <c r="E121" s="9" t="s">
        <v>499</v>
      </c>
      <c r="F121" s="37">
        <v>58000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>
      <c r="A122" s="33" t="s">
        <v>490</v>
      </c>
      <c r="B122" s="109">
        <v>43476</v>
      </c>
      <c r="C122" s="9" t="s">
        <v>289</v>
      </c>
      <c r="D122" s="9" t="s">
        <v>498</v>
      </c>
      <c r="E122" s="9" t="s">
        <v>500</v>
      </c>
      <c r="F122" s="37">
        <v>58000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>
      <c r="A123" s="33" t="s">
        <v>490</v>
      </c>
      <c r="B123" s="109">
        <v>43476</v>
      </c>
      <c r="C123" s="9" t="s">
        <v>289</v>
      </c>
      <c r="D123" s="9" t="s">
        <v>498</v>
      </c>
      <c r="E123" s="9" t="s">
        <v>501</v>
      </c>
      <c r="F123" s="37">
        <v>58000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>
      <c r="A124" s="33" t="s">
        <v>490</v>
      </c>
      <c r="B124" s="109">
        <v>43476</v>
      </c>
      <c r="C124" s="9" t="s">
        <v>289</v>
      </c>
      <c r="D124" s="9" t="s">
        <v>498</v>
      </c>
      <c r="E124" s="9" t="s">
        <v>502</v>
      </c>
      <c r="F124" s="37">
        <v>58000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>
      <c r="A125" s="33" t="s">
        <v>490</v>
      </c>
      <c r="B125" s="109">
        <v>43476</v>
      </c>
      <c r="C125" s="9" t="s">
        <v>289</v>
      </c>
      <c r="D125" s="9" t="s">
        <v>498</v>
      </c>
      <c r="E125" s="9" t="s">
        <v>503</v>
      </c>
      <c r="F125" s="37">
        <v>67000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>
      <c r="A126" s="33" t="s">
        <v>490</v>
      </c>
      <c r="B126" s="109">
        <v>43476</v>
      </c>
      <c r="C126" s="9" t="s">
        <v>289</v>
      </c>
      <c r="D126" s="9" t="s">
        <v>498</v>
      </c>
      <c r="E126" s="9" t="s">
        <v>504</v>
      </c>
      <c r="F126" s="37">
        <v>58000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>
      <c r="A127" s="33" t="s">
        <v>490</v>
      </c>
      <c r="B127" s="109">
        <v>43476</v>
      </c>
      <c r="C127" s="9" t="s">
        <v>289</v>
      </c>
      <c r="D127" s="9" t="s">
        <v>498</v>
      </c>
      <c r="E127" s="9" t="s">
        <v>505</v>
      </c>
      <c r="F127" s="37">
        <v>58000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>
      <c r="A128" s="33" t="s">
        <v>490</v>
      </c>
      <c r="B128" s="109">
        <v>43476</v>
      </c>
      <c r="C128" s="9" t="s">
        <v>289</v>
      </c>
      <c r="D128" s="9" t="s">
        <v>506</v>
      </c>
      <c r="E128" s="9" t="s">
        <v>507</v>
      </c>
      <c r="F128" s="37">
        <v>5274201.46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>
      <c r="A129" s="33" t="s">
        <v>490</v>
      </c>
      <c r="B129" s="109">
        <v>43476</v>
      </c>
      <c r="C129" s="9" t="s">
        <v>289</v>
      </c>
      <c r="D129" s="9" t="s">
        <v>508</v>
      </c>
      <c r="E129" s="9" t="s">
        <v>509</v>
      </c>
      <c r="F129" s="37">
        <v>1860272.56</v>
      </c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>
      <c r="A130" s="33" t="s">
        <v>490</v>
      </c>
      <c r="B130" s="109">
        <v>43476</v>
      </c>
      <c r="C130" s="9" t="s">
        <v>289</v>
      </c>
      <c r="D130" s="9" t="s">
        <v>312</v>
      </c>
      <c r="E130" s="9" t="s">
        <v>510</v>
      </c>
      <c r="F130" s="37">
        <v>3146780</v>
      </c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>
      <c r="A131" s="33" t="s">
        <v>490</v>
      </c>
      <c r="B131" s="109">
        <v>43476</v>
      </c>
      <c r="C131" s="9" t="s">
        <v>289</v>
      </c>
      <c r="D131" s="9" t="s">
        <v>511</v>
      </c>
      <c r="E131" s="9" t="s">
        <v>512</v>
      </c>
      <c r="F131" s="37">
        <v>2132480</v>
      </c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>
      <c r="A132" s="33" t="s">
        <v>490</v>
      </c>
      <c r="B132" s="109">
        <v>43476</v>
      </c>
      <c r="C132" s="9" t="s">
        <v>289</v>
      </c>
      <c r="D132" s="9" t="s">
        <v>513</v>
      </c>
      <c r="E132" s="9" t="s">
        <v>514</v>
      </c>
      <c r="F132" s="37">
        <v>5831000</v>
      </c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>
      <c r="A133" s="33" t="s">
        <v>490</v>
      </c>
      <c r="B133" s="109">
        <v>43476</v>
      </c>
      <c r="C133" s="9" t="s">
        <v>289</v>
      </c>
      <c r="D133" s="9" t="s">
        <v>515</v>
      </c>
      <c r="E133" s="9" t="s">
        <v>516</v>
      </c>
      <c r="F133" s="37">
        <v>1940904.02</v>
      </c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>
      <c r="A134" s="33" t="s">
        <v>490</v>
      </c>
      <c r="B134" s="109">
        <v>43476</v>
      </c>
      <c r="C134" s="9" t="s">
        <v>289</v>
      </c>
      <c r="D134" s="9" t="s">
        <v>517</v>
      </c>
      <c r="E134" s="9" t="s">
        <v>518</v>
      </c>
      <c r="F134" s="37">
        <v>3430000</v>
      </c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>
      <c r="A135" s="33" t="s">
        <v>490</v>
      </c>
      <c r="B135" s="34">
        <v>43476</v>
      </c>
      <c r="C135" s="9" t="s">
        <v>289</v>
      </c>
      <c r="D135" s="9" t="s">
        <v>519</v>
      </c>
      <c r="E135" s="9" t="s">
        <v>520</v>
      </c>
      <c r="F135" s="37">
        <v>9202690</v>
      </c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">
      <c r="A136" s="33" t="s">
        <v>521</v>
      </c>
      <c r="B136" s="34">
        <v>43494</v>
      </c>
      <c r="C136" s="9" t="s">
        <v>289</v>
      </c>
      <c r="D136" s="9" t="s">
        <v>522</v>
      </c>
      <c r="E136" s="9" t="s">
        <v>523</v>
      </c>
      <c r="F136" s="37">
        <v>754600</v>
      </c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">
      <c r="A137" s="33" t="s">
        <v>521</v>
      </c>
      <c r="B137" s="34">
        <v>43494</v>
      </c>
      <c r="C137" s="9" t="s">
        <v>289</v>
      </c>
      <c r="D137" s="9" t="s">
        <v>304</v>
      </c>
      <c r="E137" s="9" t="s">
        <v>524</v>
      </c>
      <c r="F137" s="37">
        <v>309000</v>
      </c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">
      <c r="A138" s="33" t="s">
        <v>521</v>
      </c>
      <c r="B138" s="34">
        <v>43494</v>
      </c>
      <c r="C138" s="9" t="s">
        <v>289</v>
      </c>
      <c r="D138" s="9" t="s">
        <v>525</v>
      </c>
      <c r="E138" s="9" t="s">
        <v>526</v>
      </c>
      <c r="F138" s="37">
        <v>131627.72</v>
      </c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">
      <c r="A139" s="33" t="s">
        <v>521</v>
      </c>
      <c r="B139" s="34">
        <v>43494</v>
      </c>
      <c r="C139" s="9" t="s">
        <v>289</v>
      </c>
      <c r="D139" s="9" t="s">
        <v>525</v>
      </c>
      <c r="E139" s="9" t="s">
        <v>527</v>
      </c>
      <c r="F139" s="37">
        <v>36791.5</v>
      </c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">
      <c r="A140" s="33" t="s">
        <v>521</v>
      </c>
      <c r="B140" s="34">
        <v>43494</v>
      </c>
      <c r="C140" s="9" t="s">
        <v>289</v>
      </c>
      <c r="D140" s="9" t="s">
        <v>528</v>
      </c>
      <c r="E140" s="9" t="s">
        <v>529</v>
      </c>
      <c r="F140" s="37">
        <v>4869579.23</v>
      </c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">
      <c r="A141" s="33" t="s">
        <v>521</v>
      </c>
      <c r="B141" s="34">
        <v>43494</v>
      </c>
      <c r="C141" s="9" t="s">
        <v>289</v>
      </c>
      <c r="D141" s="9" t="s">
        <v>323</v>
      </c>
      <c r="E141" s="9" t="s">
        <v>530</v>
      </c>
      <c r="F141" s="37">
        <v>199602.5</v>
      </c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">
      <c r="A142" s="33" t="s">
        <v>521</v>
      </c>
      <c r="B142" s="34">
        <v>43494</v>
      </c>
      <c r="C142" s="9" t="s">
        <v>289</v>
      </c>
      <c r="D142" s="9" t="s">
        <v>531</v>
      </c>
      <c r="E142" s="9" t="s">
        <v>532</v>
      </c>
      <c r="F142" s="37">
        <v>809484.16</v>
      </c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">
      <c r="A143" s="33" t="s">
        <v>521</v>
      </c>
      <c r="B143" s="34">
        <v>43494</v>
      </c>
      <c r="C143" s="9" t="s">
        <v>289</v>
      </c>
      <c r="D143" s="9" t="s">
        <v>297</v>
      </c>
      <c r="E143" s="9" t="s">
        <v>533</v>
      </c>
      <c r="F143" s="37">
        <v>2935056.27</v>
      </c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">
      <c r="A144" s="33" t="s">
        <v>521</v>
      </c>
      <c r="B144" s="34">
        <v>43494</v>
      </c>
      <c r="C144" s="9" t="s">
        <v>289</v>
      </c>
      <c r="D144" s="9" t="s">
        <v>534</v>
      </c>
      <c r="E144" s="9" t="s">
        <v>535</v>
      </c>
      <c r="F144" s="37">
        <v>200000</v>
      </c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">
      <c r="A145" s="33" t="s">
        <v>521</v>
      </c>
      <c r="B145" s="34">
        <v>43494</v>
      </c>
      <c r="C145" s="9" t="s">
        <v>289</v>
      </c>
      <c r="D145" s="9" t="s">
        <v>525</v>
      </c>
      <c r="E145" s="9" t="s">
        <v>536</v>
      </c>
      <c r="F145" s="37">
        <v>131627.72</v>
      </c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>
      <c r="A146" s="33" t="s">
        <v>521</v>
      </c>
      <c r="B146" s="34">
        <v>43494</v>
      </c>
      <c r="C146" s="9" t="s">
        <v>289</v>
      </c>
      <c r="D146" s="9" t="s">
        <v>525</v>
      </c>
      <c r="E146" s="9" t="s">
        <v>537</v>
      </c>
      <c r="F146" s="37">
        <v>36791.5</v>
      </c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">
      <c r="A147" s="33" t="s">
        <v>521</v>
      </c>
      <c r="B147" s="34">
        <v>43494</v>
      </c>
      <c r="C147" s="9" t="s">
        <v>289</v>
      </c>
      <c r="D147" s="9" t="s">
        <v>528</v>
      </c>
      <c r="E147" s="9" t="s">
        <v>538</v>
      </c>
      <c r="F147" s="37">
        <v>4869579.23</v>
      </c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">
      <c r="A148" s="33" t="s">
        <v>521</v>
      </c>
      <c r="B148" s="34">
        <v>43494</v>
      </c>
      <c r="C148" s="9" t="s">
        <v>289</v>
      </c>
      <c r="D148" s="9" t="s">
        <v>539</v>
      </c>
      <c r="E148" s="9" t="s">
        <v>540</v>
      </c>
      <c r="F148" s="37">
        <v>483875</v>
      </c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">
      <c r="A149" s="33" t="s">
        <v>521</v>
      </c>
      <c r="B149" s="34">
        <v>43494</v>
      </c>
      <c r="C149" s="9" t="s">
        <v>289</v>
      </c>
      <c r="D149" s="9" t="s">
        <v>1</v>
      </c>
      <c r="E149" s="9" t="s">
        <v>541</v>
      </c>
      <c r="F149" s="37">
        <v>100000</v>
      </c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">
      <c r="A150" s="33" t="s">
        <v>542</v>
      </c>
      <c r="B150" s="34">
        <v>43490</v>
      </c>
      <c r="C150" s="9" t="s">
        <v>289</v>
      </c>
      <c r="D150" s="9" t="s">
        <v>543</v>
      </c>
      <c r="E150" s="9" t="s">
        <v>544</v>
      </c>
      <c r="F150" s="37">
        <v>85000</v>
      </c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">
      <c r="A151" s="33" t="s">
        <v>542</v>
      </c>
      <c r="B151" s="34">
        <v>43493</v>
      </c>
      <c r="C151" s="9" t="s">
        <v>289</v>
      </c>
      <c r="D151" s="9" t="s">
        <v>1</v>
      </c>
      <c r="E151" s="9" t="s">
        <v>545</v>
      </c>
      <c r="F151" s="37">
        <v>16520</v>
      </c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">
      <c r="A152" s="33" t="s">
        <v>542</v>
      </c>
      <c r="B152" s="34">
        <v>43493</v>
      </c>
      <c r="C152" s="9" t="s">
        <v>289</v>
      </c>
      <c r="D152" s="9" t="s">
        <v>1</v>
      </c>
      <c r="E152" s="9" t="s">
        <v>546</v>
      </c>
      <c r="F152" s="37">
        <v>9375.76</v>
      </c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">
      <c r="A153" s="33" t="s">
        <v>542</v>
      </c>
      <c r="B153" s="34">
        <v>43493</v>
      </c>
      <c r="C153" s="9" t="s">
        <v>289</v>
      </c>
      <c r="D153" s="9" t="s">
        <v>1</v>
      </c>
      <c r="E153" s="9" t="s">
        <v>547</v>
      </c>
      <c r="F153" s="37">
        <v>30975</v>
      </c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">
      <c r="A154" s="33" t="s">
        <v>542</v>
      </c>
      <c r="B154" s="34">
        <v>43493</v>
      </c>
      <c r="C154" s="9" t="s">
        <v>289</v>
      </c>
      <c r="D154" s="9" t="s">
        <v>1</v>
      </c>
      <c r="E154" s="9" t="s">
        <v>548</v>
      </c>
      <c r="F154" s="37">
        <v>173750</v>
      </c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">
      <c r="A155" s="33" t="s">
        <v>542</v>
      </c>
      <c r="B155" s="34">
        <v>43493</v>
      </c>
      <c r="C155" s="9" t="s">
        <v>289</v>
      </c>
      <c r="D155" s="9" t="s">
        <v>1</v>
      </c>
      <c r="E155" s="9" t="s">
        <v>549</v>
      </c>
      <c r="F155" s="37">
        <v>82500</v>
      </c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">
      <c r="A156" s="33" t="s">
        <v>542</v>
      </c>
      <c r="B156" s="34">
        <v>43493</v>
      </c>
      <c r="C156" s="9" t="s">
        <v>289</v>
      </c>
      <c r="D156" s="9" t="s">
        <v>1</v>
      </c>
      <c r="E156" s="9" t="s">
        <v>550</v>
      </c>
      <c r="F156" s="37">
        <v>12000</v>
      </c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">
      <c r="A157" s="33" t="s">
        <v>542</v>
      </c>
      <c r="B157" s="34">
        <v>43493</v>
      </c>
      <c r="C157" s="9" t="s">
        <v>289</v>
      </c>
      <c r="D157" s="9" t="s">
        <v>1</v>
      </c>
      <c r="E157" s="9" t="s">
        <v>551</v>
      </c>
      <c r="F157" s="37">
        <v>6203.5</v>
      </c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">
      <c r="A158" s="33" t="s">
        <v>542</v>
      </c>
      <c r="B158" s="34">
        <v>43493</v>
      </c>
      <c r="C158" s="9" t="s">
        <v>289</v>
      </c>
      <c r="D158" s="9" t="s">
        <v>1</v>
      </c>
      <c r="E158" s="9" t="s">
        <v>552</v>
      </c>
      <c r="F158" s="37">
        <v>67958</v>
      </c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">
      <c r="A159" s="33" t="s">
        <v>542</v>
      </c>
      <c r="B159" s="34">
        <v>43493</v>
      </c>
      <c r="C159" s="9" t="s">
        <v>289</v>
      </c>
      <c r="D159" s="9" t="s">
        <v>1</v>
      </c>
      <c r="E159" s="9" t="s">
        <v>553</v>
      </c>
      <c r="F159" s="37">
        <v>41787.4</v>
      </c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">
      <c r="A160" s="33" t="s">
        <v>542</v>
      </c>
      <c r="B160" s="34">
        <v>43493</v>
      </c>
      <c r="C160" s="9" t="s">
        <v>289</v>
      </c>
      <c r="D160" s="9" t="s">
        <v>1</v>
      </c>
      <c r="E160" s="9" t="s">
        <v>554</v>
      </c>
      <c r="F160" s="37">
        <v>49445</v>
      </c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">
      <c r="A161" s="33" t="s">
        <v>542</v>
      </c>
      <c r="B161" s="34">
        <v>43493</v>
      </c>
      <c r="C161" s="9" t="s">
        <v>289</v>
      </c>
      <c r="D161" s="9" t="s">
        <v>1</v>
      </c>
      <c r="E161" s="9" t="s">
        <v>555</v>
      </c>
      <c r="F161" s="37">
        <v>3885</v>
      </c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>
      <c r="A162" s="33" t="s">
        <v>542</v>
      </c>
      <c r="B162" s="34">
        <v>43493</v>
      </c>
      <c r="C162" s="9" t="s">
        <v>289</v>
      </c>
      <c r="D162" s="9" t="s">
        <v>1</v>
      </c>
      <c r="E162" s="9" t="s">
        <v>556</v>
      </c>
      <c r="F162" s="37">
        <v>13995.62</v>
      </c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">
      <c r="A163" s="33" t="s">
        <v>542</v>
      </c>
      <c r="B163" s="34">
        <v>43493</v>
      </c>
      <c r="C163" s="9" t="s">
        <v>289</v>
      </c>
      <c r="D163" s="9" t="s">
        <v>1</v>
      </c>
      <c r="E163" s="9" t="s">
        <v>557</v>
      </c>
      <c r="F163" s="37">
        <v>50000</v>
      </c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">
      <c r="A164" s="33" t="s">
        <v>542</v>
      </c>
      <c r="B164" s="34">
        <v>43493</v>
      </c>
      <c r="C164" s="9" t="s">
        <v>289</v>
      </c>
      <c r="D164" s="9" t="s">
        <v>1</v>
      </c>
      <c r="E164" s="9" t="s">
        <v>558</v>
      </c>
      <c r="F164" s="37">
        <v>4540</v>
      </c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">
      <c r="A165" s="33" t="s">
        <v>559</v>
      </c>
      <c r="B165" s="34">
        <v>43490</v>
      </c>
      <c r="C165" s="9" t="s">
        <v>289</v>
      </c>
      <c r="D165" s="9" t="s">
        <v>560</v>
      </c>
      <c r="E165" s="9" t="s">
        <v>561</v>
      </c>
      <c r="F165" s="37">
        <v>9405206.120000001</v>
      </c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">
      <c r="A166" s="33" t="s">
        <v>559</v>
      </c>
      <c r="B166" s="34">
        <v>43490</v>
      </c>
      <c r="C166" s="9" t="s">
        <v>289</v>
      </c>
      <c r="D166" s="9" t="s">
        <v>320</v>
      </c>
      <c r="E166" s="9" t="s">
        <v>562</v>
      </c>
      <c r="F166" s="37">
        <v>1146248.15</v>
      </c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">
      <c r="A167" s="33" t="s">
        <v>559</v>
      </c>
      <c r="B167" s="34">
        <v>43490</v>
      </c>
      <c r="C167" s="9" t="s">
        <v>289</v>
      </c>
      <c r="D167" s="9" t="s">
        <v>294</v>
      </c>
      <c r="E167" s="9" t="s">
        <v>563</v>
      </c>
      <c r="F167" s="37">
        <v>720443.33</v>
      </c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">
      <c r="A168" s="33" t="s">
        <v>559</v>
      </c>
      <c r="B168" s="34">
        <v>43490</v>
      </c>
      <c r="C168" s="9" t="s">
        <v>289</v>
      </c>
      <c r="D168" s="9" t="s">
        <v>294</v>
      </c>
      <c r="E168" s="9" t="s">
        <v>564</v>
      </c>
      <c r="F168" s="37">
        <v>697505.78</v>
      </c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">
      <c r="A169" s="33" t="s">
        <v>559</v>
      </c>
      <c r="B169" s="34">
        <v>43490</v>
      </c>
      <c r="C169" s="9" t="s">
        <v>289</v>
      </c>
      <c r="D169" s="9" t="s">
        <v>565</v>
      </c>
      <c r="E169" s="9" t="s">
        <v>566</v>
      </c>
      <c r="F169" s="37">
        <v>265000</v>
      </c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">
      <c r="A170" s="33" t="s">
        <v>559</v>
      </c>
      <c r="B170" s="34">
        <v>43490</v>
      </c>
      <c r="C170" s="9" t="s">
        <v>289</v>
      </c>
      <c r="D170" s="9" t="s">
        <v>567</v>
      </c>
      <c r="E170" s="36" t="s">
        <v>568</v>
      </c>
      <c r="F170" s="37">
        <v>111660</v>
      </c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">
      <c r="A171" s="33" t="s">
        <v>559</v>
      </c>
      <c r="B171" s="34">
        <v>43490</v>
      </c>
      <c r="C171" s="9" t="s">
        <v>289</v>
      </c>
      <c r="D171" s="9" t="s">
        <v>534</v>
      </c>
      <c r="E171" s="36" t="s">
        <v>569</v>
      </c>
      <c r="F171" s="37">
        <v>200000</v>
      </c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">
      <c r="A172" s="33" t="s">
        <v>559</v>
      </c>
      <c r="B172" s="34">
        <v>43490</v>
      </c>
      <c r="C172" s="9" t="s">
        <v>289</v>
      </c>
      <c r="D172" s="9" t="s">
        <v>320</v>
      </c>
      <c r="E172" s="36" t="s">
        <v>570</v>
      </c>
      <c r="F172" s="37">
        <v>268671.27</v>
      </c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">
      <c r="A173" s="33" t="s">
        <v>559</v>
      </c>
      <c r="B173" s="34">
        <v>43490</v>
      </c>
      <c r="C173" s="9" t="s">
        <v>289</v>
      </c>
      <c r="D173" s="9" t="s">
        <v>571</v>
      </c>
      <c r="E173" s="36" t="s">
        <v>572</v>
      </c>
      <c r="F173" s="37">
        <v>426523</v>
      </c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">
      <c r="A174" s="33" t="s">
        <v>559</v>
      </c>
      <c r="B174" s="34">
        <v>43490</v>
      </c>
      <c r="C174" s="9" t="s">
        <v>289</v>
      </c>
      <c r="D174" s="9" t="s">
        <v>573</v>
      </c>
      <c r="E174" s="36" t="s">
        <v>574</v>
      </c>
      <c r="F174" s="37">
        <v>109000</v>
      </c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">
      <c r="A175" s="33" t="s">
        <v>559</v>
      </c>
      <c r="B175" s="34">
        <v>43490</v>
      </c>
      <c r="C175" s="9" t="s">
        <v>289</v>
      </c>
      <c r="D175" s="9" t="s">
        <v>575</v>
      </c>
      <c r="E175" s="36" t="s">
        <v>576</v>
      </c>
      <c r="F175" s="37">
        <v>837830.74</v>
      </c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">
      <c r="A176" s="33" t="s">
        <v>559</v>
      </c>
      <c r="B176" s="34">
        <v>43490</v>
      </c>
      <c r="C176" s="9" t="s">
        <v>289</v>
      </c>
      <c r="D176" s="9" t="s">
        <v>575</v>
      </c>
      <c r="E176" s="36" t="s">
        <v>577</v>
      </c>
      <c r="F176" s="37">
        <v>52804.46</v>
      </c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">
      <c r="A177" s="33" t="s">
        <v>559</v>
      </c>
      <c r="B177" s="34">
        <v>43490</v>
      </c>
      <c r="C177" s="9" t="s">
        <v>289</v>
      </c>
      <c r="D177" s="9" t="s">
        <v>315</v>
      </c>
      <c r="E177" s="36" t="s">
        <v>578</v>
      </c>
      <c r="F177" s="37">
        <v>100000</v>
      </c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5">
      <c r="A178" s="33" t="s">
        <v>559</v>
      </c>
      <c r="B178" s="34">
        <v>43490</v>
      </c>
      <c r="C178" s="9" t="s">
        <v>289</v>
      </c>
      <c r="D178" s="9" t="s">
        <v>579</v>
      </c>
      <c r="E178" s="36" t="s">
        <v>580</v>
      </c>
      <c r="F178" s="37">
        <v>236250</v>
      </c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5">
      <c r="A179" s="33" t="s">
        <v>559</v>
      </c>
      <c r="B179" s="34">
        <v>43490</v>
      </c>
      <c r="C179" s="9" t="s">
        <v>289</v>
      </c>
      <c r="D179" s="9" t="s">
        <v>539</v>
      </c>
      <c r="E179" s="36" t="s">
        <v>581</v>
      </c>
      <c r="F179" s="37">
        <v>483875</v>
      </c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5">
      <c r="A180" s="33" t="s">
        <v>559</v>
      </c>
      <c r="B180" s="34">
        <v>43490</v>
      </c>
      <c r="C180" s="9" t="s">
        <v>289</v>
      </c>
      <c r="D180" s="9" t="s">
        <v>539</v>
      </c>
      <c r="E180" s="36" t="s">
        <v>582</v>
      </c>
      <c r="F180" s="37">
        <v>483875</v>
      </c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5">
      <c r="A181" s="33" t="s">
        <v>559</v>
      </c>
      <c r="B181" s="34">
        <v>43490</v>
      </c>
      <c r="C181" s="9" t="s">
        <v>289</v>
      </c>
      <c r="D181" s="9" t="s">
        <v>539</v>
      </c>
      <c r="E181" s="36" t="s">
        <v>583</v>
      </c>
      <c r="F181" s="37">
        <v>483875</v>
      </c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5">
      <c r="A182" s="33" t="s">
        <v>559</v>
      </c>
      <c r="B182" s="34">
        <v>43490</v>
      </c>
      <c r="C182" s="9" t="s">
        <v>289</v>
      </c>
      <c r="D182" s="9" t="s">
        <v>539</v>
      </c>
      <c r="E182" s="36" t="s">
        <v>584</v>
      </c>
      <c r="F182" s="37">
        <v>969936.09</v>
      </c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5">
      <c r="A183" s="33" t="s">
        <v>559</v>
      </c>
      <c r="B183" s="34">
        <v>43490</v>
      </c>
      <c r="C183" s="9" t="s">
        <v>289</v>
      </c>
      <c r="D183" s="9" t="s">
        <v>585</v>
      </c>
      <c r="E183" s="36" t="s">
        <v>586</v>
      </c>
      <c r="F183" s="37">
        <v>119000</v>
      </c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5">
      <c r="A184" s="33" t="s">
        <v>559</v>
      </c>
      <c r="B184" s="34">
        <v>43490</v>
      </c>
      <c r="C184" s="9" t="s">
        <v>289</v>
      </c>
      <c r="D184" s="9" t="s">
        <v>587</v>
      </c>
      <c r="E184" s="36" t="s">
        <v>588</v>
      </c>
      <c r="F184" s="37">
        <v>27000</v>
      </c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5">
      <c r="A185" s="33" t="s">
        <v>559</v>
      </c>
      <c r="B185" s="34">
        <v>43490</v>
      </c>
      <c r="C185" s="9" t="s">
        <v>289</v>
      </c>
      <c r="D185" s="9" t="s">
        <v>589</v>
      </c>
      <c r="E185" s="36" t="s">
        <v>590</v>
      </c>
      <c r="F185" s="37">
        <v>237174.37</v>
      </c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5">
      <c r="A186" s="33" t="s">
        <v>559</v>
      </c>
      <c r="B186" s="34">
        <v>43490</v>
      </c>
      <c r="C186" s="9" t="s">
        <v>289</v>
      </c>
      <c r="D186" s="9" t="s">
        <v>591</v>
      </c>
      <c r="E186" s="36" t="s">
        <v>592</v>
      </c>
      <c r="F186" s="37">
        <v>146000</v>
      </c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5">
      <c r="A187" s="33" t="s">
        <v>559</v>
      </c>
      <c r="B187" s="34">
        <v>43490</v>
      </c>
      <c r="C187" s="9" t="s">
        <v>289</v>
      </c>
      <c r="D187" s="9" t="s">
        <v>593</v>
      </c>
      <c r="E187" s="36" t="s">
        <v>594</v>
      </c>
      <c r="F187" s="37">
        <v>522165.68</v>
      </c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5">
      <c r="A188" s="33" t="s">
        <v>559</v>
      </c>
      <c r="B188" s="34">
        <v>43490</v>
      </c>
      <c r="C188" s="9" t="s">
        <v>289</v>
      </c>
      <c r="D188" s="9" t="s">
        <v>595</v>
      </c>
      <c r="E188" s="36" t="s">
        <v>596</v>
      </c>
      <c r="F188" s="37">
        <v>477979.73</v>
      </c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5">
      <c r="A189" s="33" t="s">
        <v>559</v>
      </c>
      <c r="B189" s="34">
        <v>43490</v>
      </c>
      <c r="C189" s="9" t="s">
        <v>289</v>
      </c>
      <c r="D189" s="9" t="s">
        <v>306</v>
      </c>
      <c r="E189" s="36" t="s">
        <v>597</v>
      </c>
      <c r="F189" s="37">
        <v>54000</v>
      </c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5">
      <c r="A190" s="33" t="s">
        <v>559</v>
      </c>
      <c r="B190" s="34">
        <v>43490</v>
      </c>
      <c r="C190" s="9" t="s">
        <v>289</v>
      </c>
      <c r="D190" s="9" t="s">
        <v>598</v>
      </c>
      <c r="E190" s="36" t="s">
        <v>599</v>
      </c>
      <c r="F190" s="37">
        <v>128250</v>
      </c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5">
      <c r="A191" s="33" t="s">
        <v>559</v>
      </c>
      <c r="B191" s="34">
        <v>43490</v>
      </c>
      <c r="C191" s="9" t="s">
        <v>289</v>
      </c>
      <c r="D191" s="9" t="s">
        <v>600</v>
      </c>
      <c r="E191" s="36" t="s">
        <v>601</v>
      </c>
      <c r="F191" s="37">
        <v>442220.1</v>
      </c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5">
      <c r="A192" s="33" t="s">
        <v>559</v>
      </c>
      <c r="B192" s="34">
        <v>43490</v>
      </c>
      <c r="C192" s="9" t="s">
        <v>289</v>
      </c>
      <c r="D192" s="9" t="s">
        <v>602</v>
      </c>
      <c r="E192" s="36" t="s">
        <v>603</v>
      </c>
      <c r="F192" s="37">
        <v>195795</v>
      </c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5">
      <c r="A193" s="33" t="s">
        <v>559</v>
      </c>
      <c r="B193" s="34">
        <v>43490</v>
      </c>
      <c r="C193" s="9" t="s">
        <v>289</v>
      </c>
      <c r="D193" s="9" t="s">
        <v>534</v>
      </c>
      <c r="E193" s="36" t="s">
        <v>604</v>
      </c>
      <c r="F193" s="37">
        <v>200000</v>
      </c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5">
      <c r="A194" s="33" t="s">
        <v>605</v>
      </c>
      <c r="B194" s="34">
        <v>43490</v>
      </c>
      <c r="C194" s="9" t="s">
        <v>289</v>
      </c>
      <c r="D194" s="9" t="s">
        <v>606</v>
      </c>
      <c r="E194" s="36" t="s">
        <v>607</v>
      </c>
      <c r="F194" s="37">
        <v>864982.52</v>
      </c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33" t="s">
        <v>605</v>
      </c>
      <c r="B195" s="34">
        <v>43490</v>
      </c>
      <c r="C195" s="9" t="s">
        <v>289</v>
      </c>
      <c r="D195" s="9" t="s">
        <v>608</v>
      </c>
      <c r="E195" s="36" t="s">
        <v>609</v>
      </c>
      <c r="F195" s="37">
        <v>55000</v>
      </c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33" t="s">
        <v>605</v>
      </c>
      <c r="B196" s="34">
        <v>43490</v>
      </c>
      <c r="C196" s="9" t="s">
        <v>289</v>
      </c>
      <c r="D196" s="9" t="s">
        <v>321</v>
      </c>
      <c r="E196" s="36" t="s">
        <v>610</v>
      </c>
      <c r="F196" s="37">
        <v>25536</v>
      </c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33" t="s">
        <v>605</v>
      </c>
      <c r="B197" s="34">
        <v>43490</v>
      </c>
      <c r="C197" s="9" t="s">
        <v>289</v>
      </c>
      <c r="D197" s="9" t="s">
        <v>611</v>
      </c>
      <c r="E197" s="36" t="s">
        <v>612</v>
      </c>
      <c r="F197" s="37">
        <v>627200</v>
      </c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33" t="s">
        <v>605</v>
      </c>
      <c r="B198" s="34">
        <v>43490</v>
      </c>
      <c r="C198" s="9" t="s">
        <v>289</v>
      </c>
      <c r="D198" s="9" t="s">
        <v>298</v>
      </c>
      <c r="E198" s="36" t="s">
        <v>613</v>
      </c>
      <c r="F198" s="37">
        <v>944406.4</v>
      </c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33" t="s">
        <v>605</v>
      </c>
      <c r="B199" s="34">
        <v>43490</v>
      </c>
      <c r="C199" s="9" t="s">
        <v>289</v>
      </c>
      <c r="D199" s="9" t="s">
        <v>307</v>
      </c>
      <c r="E199" s="36" t="s">
        <v>614</v>
      </c>
      <c r="F199" s="37">
        <v>416875</v>
      </c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33" t="s">
        <v>605</v>
      </c>
      <c r="B200" s="34">
        <v>43490</v>
      </c>
      <c r="C200" s="9" t="s">
        <v>289</v>
      </c>
      <c r="D200" s="9" t="s">
        <v>525</v>
      </c>
      <c r="E200" s="36" t="s">
        <v>615</v>
      </c>
      <c r="F200" s="37">
        <v>131627.72</v>
      </c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6" ht="15">
      <c r="A201" s="33" t="s">
        <v>605</v>
      </c>
      <c r="B201" s="34">
        <v>43490</v>
      </c>
      <c r="C201" s="9" t="s">
        <v>289</v>
      </c>
      <c r="D201" s="9" t="s">
        <v>525</v>
      </c>
      <c r="E201" s="36" t="s">
        <v>616</v>
      </c>
      <c r="F201" s="37">
        <v>36791.5</v>
      </c>
    </row>
    <row r="202" spans="1:6" ht="15">
      <c r="A202" s="33" t="s">
        <v>605</v>
      </c>
      <c r="B202" s="34">
        <v>43490</v>
      </c>
      <c r="C202" s="9" t="s">
        <v>289</v>
      </c>
      <c r="D202" s="9" t="s">
        <v>525</v>
      </c>
      <c r="E202" s="36" t="s">
        <v>617</v>
      </c>
      <c r="F202" s="37">
        <v>161945.92</v>
      </c>
    </row>
    <row r="203" spans="1:6" ht="15">
      <c r="A203" s="33" t="s">
        <v>605</v>
      </c>
      <c r="B203" s="34">
        <v>43490</v>
      </c>
      <c r="C203" s="9" t="s">
        <v>289</v>
      </c>
      <c r="D203" s="9" t="s">
        <v>308</v>
      </c>
      <c r="E203" s="36" t="s">
        <v>618</v>
      </c>
      <c r="F203" s="37">
        <v>669906.44</v>
      </c>
    </row>
    <row r="204" spans="1:6" ht="15">
      <c r="A204" s="33" t="s">
        <v>605</v>
      </c>
      <c r="B204" s="34">
        <v>43490</v>
      </c>
      <c r="C204" s="9" t="s">
        <v>289</v>
      </c>
      <c r="D204" s="9" t="s">
        <v>319</v>
      </c>
      <c r="E204" s="36" t="s">
        <v>619</v>
      </c>
      <c r="F204" s="37">
        <v>49500</v>
      </c>
    </row>
    <row r="205" spans="1:6" ht="15">
      <c r="A205" s="33" t="s">
        <v>605</v>
      </c>
      <c r="B205" s="34">
        <v>43490</v>
      </c>
      <c r="C205" s="9" t="s">
        <v>289</v>
      </c>
      <c r="D205" s="9" t="s">
        <v>313</v>
      </c>
      <c r="E205" s="36" t="s">
        <v>620</v>
      </c>
      <c r="F205" s="37">
        <v>535208.14</v>
      </c>
    </row>
    <row r="206" spans="1:6" ht="15">
      <c r="A206" s="33" t="s">
        <v>605</v>
      </c>
      <c r="B206" s="34">
        <v>43490</v>
      </c>
      <c r="C206" s="9" t="s">
        <v>289</v>
      </c>
      <c r="D206" s="9" t="s">
        <v>591</v>
      </c>
      <c r="E206" s="36" t="s">
        <v>621</v>
      </c>
      <c r="F206" s="37">
        <v>77500</v>
      </c>
    </row>
    <row r="207" spans="1:6" ht="15">
      <c r="A207" s="33" t="s">
        <v>605</v>
      </c>
      <c r="B207" s="34">
        <v>43490</v>
      </c>
      <c r="C207" s="9" t="s">
        <v>289</v>
      </c>
      <c r="D207" s="9" t="s">
        <v>591</v>
      </c>
      <c r="E207" s="36" t="s">
        <v>622</v>
      </c>
      <c r="F207" s="37">
        <v>187500</v>
      </c>
    </row>
    <row r="208" spans="1:6" ht="15">
      <c r="A208" s="33" t="s">
        <v>605</v>
      </c>
      <c r="B208" s="34">
        <v>43490</v>
      </c>
      <c r="C208" s="9" t="s">
        <v>289</v>
      </c>
      <c r="D208" s="9" t="s">
        <v>623</v>
      </c>
      <c r="E208" s="36" t="s">
        <v>624</v>
      </c>
      <c r="F208" s="37">
        <v>24000</v>
      </c>
    </row>
    <row r="209" spans="1:6" ht="15">
      <c r="A209" s="33" t="s">
        <v>605</v>
      </c>
      <c r="B209" s="34">
        <v>43490</v>
      </c>
      <c r="C209" s="9" t="s">
        <v>289</v>
      </c>
      <c r="D209" s="9" t="s">
        <v>625</v>
      </c>
      <c r="E209" s="36" t="s">
        <v>626</v>
      </c>
      <c r="F209" s="37">
        <v>12000</v>
      </c>
    </row>
    <row r="210" spans="1:6" ht="15">
      <c r="A210" s="33" t="s">
        <v>605</v>
      </c>
      <c r="B210" s="34">
        <v>43490</v>
      </c>
      <c r="C210" s="9" t="s">
        <v>289</v>
      </c>
      <c r="D210" s="9" t="s">
        <v>627</v>
      </c>
      <c r="E210" s="36" t="s">
        <v>628</v>
      </c>
      <c r="F210" s="37">
        <v>400000</v>
      </c>
    </row>
    <row r="211" spans="1:6" ht="15">
      <c r="A211" s="33" t="s">
        <v>605</v>
      </c>
      <c r="B211" s="34">
        <v>43490</v>
      </c>
      <c r="C211" s="9" t="s">
        <v>289</v>
      </c>
      <c r="D211" s="9" t="s">
        <v>602</v>
      </c>
      <c r="E211" s="36" t="s">
        <v>629</v>
      </c>
      <c r="F211" s="37">
        <v>708050</v>
      </c>
    </row>
    <row r="212" spans="1:6" ht="15">
      <c r="A212" s="33" t="s">
        <v>605</v>
      </c>
      <c r="B212" s="34">
        <v>43490</v>
      </c>
      <c r="C212" s="9" t="s">
        <v>289</v>
      </c>
      <c r="D212" s="9" t="s">
        <v>630</v>
      </c>
      <c r="E212" s="36" t="s">
        <v>631</v>
      </c>
      <c r="F212" s="37">
        <v>3969000</v>
      </c>
    </row>
    <row r="213" spans="1:6" ht="15">
      <c r="A213" s="33" t="s">
        <v>605</v>
      </c>
      <c r="B213" s="34">
        <v>43490</v>
      </c>
      <c r="C213" s="9" t="s">
        <v>289</v>
      </c>
      <c r="D213" s="9" t="s">
        <v>630</v>
      </c>
      <c r="E213" s="36" t="s">
        <v>632</v>
      </c>
      <c r="F213" s="37">
        <v>1323000</v>
      </c>
    </row>
    <row r="214" spans="1:6" ht="15">
      <c r="A214" s="33" t="s">
        <v>605</v>
      </c>
      <c r="B214" s="34">
        <v>43490</v>
      </c>
      <c r="C214" s="9" t="s">
        <v>289</v>
      </c>
      <c r="D214" s="9" t="s">
        <v>305</v>
      </c>
      <c r="E214" s="36" t="s">
        <v>633</v>
      </c>
      <c r="F214" s="37">
        <v>6352049.5200000005</v>
      </c>
    </row>
    <row r="215" spans="1:6" ht="15">
      <c r="A215" s="33" t="s">
        <v>634</v>
      </c>
      <c r="B215" s="34">
        <v>43479</v>
      </c>
      <c r="C215" s="9" t="s">
        <v>289</v>
      </c>
      <c r="D215" s="9" t="s">
        <v>293</v>
      </c>
      <c r="E215" s="36" t="s">
        <v>635</v>
      </c>
      <c r="F215" s="37">
        <v>95350</v>
      </c>
    </row>
    <row r="216" spans="1:6" ht="15">
      <c r="A216" s="33" t="s">
        <v>636</v>
      </c>
      <c r="B216" s="34">
        <v>43479</v>
      </c>
      <c r="C216" s="9" t="s">
        <v>289</v>
      </c>
      <c r="D216" s="9" t="s">
        <v>296</v>
      </c>
      <c r="E216" s="36" t="s">
        <v>637</v>
      </c>
      <c r="F216" s="37">
        <v>1976311</v>
      </c>
    </row>
    <row r="217" spans="1:6" ht="15">
      <c r="A217" s="33" t="s">
        <v>638</v>
      </c>
      <c r="B217" s="34">
        <v>43481</v>
      </c>
      <c r="C217" s="9" t="s">
        <v>289</v>
      </c>
      <c r="D217" s="9" t="s">
        <v>294</v>
      </c>
      <c r="E217" s="36" t="s">
        <v>639</v>
      </c>
      <c r="F217" s="37">
        <v>1379987</v>
      </c>
    </row>
    <row r="218" spans="1:6" ht="15">
      <c r="A218" s="33" t="s">
        <v>638</v>
      </c>
      <c r="B218" s="34">
        <v>43481</v>
      </c>
      <c r="C218" s="9" t="s">
        <v>289</v>
      </c>
      <c r="D218" s="9" t="s">
        <v>294</v>
      </c>
      <c r="E218" s="36" t="s">
        <v>640</v>
      </c>
      <c r="F218" s="37">
        <v>25529857</v>
      </c>
    </row>
    <row r="219" spans="1:6" ht="15">
      <c r="A219" s="33" t="s">
        <v>638</v>
      </c>
      <c r="B219" s="34">
        <v>43481</v>
      </c>
      <c r="C219" s="9" t="s">
        <v>289</v>
      </c>
      <c r="D219" s="9" t="s">
        <v>294</v>
      </c>
      <c r="E219" s="36" t="s">
        <v>641</v>
      </c>
      <c r="F219" s="37">
        <v>13890946</v>
      </c>
    </row>
    <row r="220" spans="1:6" ht="15">
      <c r="A220" s="33" t="s">
        <v>638</v>
      </c>
      <c r="B220" s="34">
        <v>43481</v>
      </c>
      <c r="C220" s="9" t="s">
        <v>289</v>
      </c>
      <c r="D220" s="9" t="s">
        <v>294</v>
      </c>
      <c r="E220" s="36" t="s">
        <v>642</v>
      </c>
      <c r="F220" s="37">
        <v>4139983</v>
      </c>
    </row>
    <row r="221" spans="1:6" ht="15">
      <c r="A221" s="33" t="s">
        <v>638</v>
      </c>
      <c r="B221" s="34">
        <v>43481</v>
      </c>
      <c r="C221" s="9" t="s">
        <v>289</v>
      </c>
      <c r="D221" s="9" t="s">
        <v>294</v>
      </c>
      <c r="E221" s="36" t="s">
        <v>643</v>
      </c>
      <c r="F221" s="37">
        <v>8279952</v>
      </c>
    </row>
    <row r="222" spans="1:6" ht="15">
      <c r="A222" s="33" t="s">
        <v>644</v>
      </c>
      <c r="B222" s="34">
        <v>43486</v>
      </c>
      <c r="C222" s="9" t="s">
        <v>289</v>
      </c>
      <c r="D222" s="9" t="s">
        <v>299</v>
      </c>
      <c r="E222" s="36" t="s">
        <v>645</v>
      </c>
      <c r="F222" s="37">
        <v>1346206.4</v>
      </c>
    </row>
    <row r="223" spans="1:6" ht="15">
      <c r="A223" s="33" t="s">
        <v>646</v>
      </c>
      <c r="B223" s="34">
        <v>43489</v>
      </c>
      <c r="C223" s="9" t="s">
        <v>289</v>
      </c>
      <c r="D223" s="9" t="s">
        <v>300</v>
      </c>
      <c r="E223" s="36" t="s">
        <v>647</v>
      </c>
      <c r="F223" s="37">
        <v>30250.46</v>
      </c>
    </row>
    <row r="224" spans="1:6" ht="15">
      <c r="A224" s="33" t="s">
        <v>646</v>
      </c>
      <c r="B224" s="34">
        <v>43489</v>
      </c>
      <c r="C224" s="9" t="s">
        <v>289</v>
      </c>
      <c r="D224" s="9" t="s">
        <v>293</v>
      </c>
      <c r="E224" s="36" t="s">
        <v>648</v>
      </c>
      <c r="F224" s="37">
        <v>45240</v>
      </c>
    </row>
    <row r="225" spans="1:6" ht="15">
      <c r="A225" s="33" t="s">
        <v>646</v>
      </c>
      <c r="B225" s="34">
        <v>43489</v>
      </c>
      <c r="C225" s="9" t="s">
        <v>289</v>
      </c>
      <c r="D225" s="9" t="s">
        <v>293</v>
      </c>
      <c r="E225" s="36" t="s">
        <v>649</v>
      </c>
      <c r="F225" s="37">
        <v>35050</v>
      </c>
    </row>
    <row r="226" spans="1:6" ht="15">
      <c r="A226" s="33" t="s">
        <v>646</v>
      </c>
      <c r="B226" s="34">
        <v>43489</v>
      </c>
      <c r="C226" s="9" t="s">
        <v>289</v>
      </c>
      <c r="D226" s="9" t="s">
        <v>293</v>
      </c>
      <c r="E226" s="36" t="s">
        <v>650</v>
      </c>
      <c r="F226" s="37">
        <v>45510</v>
      </c>
    </row>
    <row r="227" spans="1:6" ht="15">
      <c r="A227" s="33" t="s">
        <v>646</v>
      </c>
      <c r="B227" s="34">
        <v>43489</v>
      </c>
      <c r="C227" s="9" t="s">
        <v>289</v>
      </c>
      <c r="D227" s="9" t="s">
        <v>293</v>
      </c>
      <c r="E227" s="36" t="s">
        <v>651</v>
      </c>
      <c r="F227" s="37">
        <v>71615</v>
      </c>
    </row>
    <row r="228" spans="1:6" ht="15">
      <c r="A228" s="33"/>
      <c r="B228" s="34"/>
      <c r="C228" s="9"/>
      <c r="D228" s="9"/>
      <c r="E228" s="36"/>
      <c r="F228" s="37"/>
    </row>
    <row r="229" spans="1:6" ht="15">
      <c r="A229" s="33"/>
      <c r="B229" s="34"/>
      <c r="C229" s="9"/>
      <c r="D229" s="9"/>
      <c r="E229" s="36"/>
      <c r="F229" s="37"/>
    </row>
    <row r="230" spans="1:6" ht="15">
      <c r="A230" s="33"/>
      <c r="B230" s="34"/>
      <c r="C230" s="9"/>
      <c r="D230" s="9"/>
      <c r="E230" s="36"/>
      <c r="F230" s="37"/>
    </row>
    <row r="231" spans="1:6" ht="15">
      <c r="A231" s="33"/>
      <c r="B231" s="34"/>
      <c r="C231" s="9"/>
      <c r="D231" s="9"/>
      <c r="E231" s="36"/>
      <c r="F231" s="37"/>
    </row>
    <row r="232" spans="1:6" ht="15">
      <c r="A232" s="33"/>
      <c r="B232" s="34"/>
      <c r="C232" s="9"/>
      <c r="D232" s="9"/>
      <c r="E232" s="36"/>
      <c r="F232" s="37"/>
    </row>
    <row r="233" spans="1:6" ht="15">
      <c r="A233" s="33"/>
      <c r="B233" s="34"/>
      <c r="C233" s="9"/>
      <c r="D233" s="9"/>
      <c r="E233" s="36"/>
      <c r="F233" s="37"/>
    </row>
    <row r="234" spans="1:6" ht="15">
      <c r="A234" s="33"/>
      <c r="B234" s="34"/>
      <c r="C234" s="9"/>
      <c r="D234" s="9"/>
      <c r="E234" s="36"/>
      <c r="F234" s="37"/>
    </row>
    <row r="235" spans="1:6" ht="15">
      <c r="A235" s="33"/>
      <c r="B235" s="34"/>
      <c r="C235" s="9"/>
      <c r="D235" s="9"/>
      <c r="E235" s="36"/>
      <c r="F235" s="37"/>
    </row>
    <row r="236" spans="1:6" ht="15">
      <c r="A236" s="33"/>
      <c r="B236" s="34"/>
      <c r="C236" s="9"/>
      <c r="D236" s="9"/>
      <c r="E236" s="36"/>
      <c r="F236" s="37"/>
    </row>
    <row r="237" spans="1:6" ht="15">
      <c r="A237" s="33"/>
      <c r="B237" s="34"/>
      <c r="C237" s="9"/>
      <c r="D237" s="9"/>
      <c r="E237" s="36"/>
      <c r="F237" s="37"/>
    </row>
    <row r="238" spans="1:6" ht="15">
      <c r="A238" s="33"/>
      <c r="B238" s="34"/>
      <c r="C238" s="9"/>
      <c r="D238" s="9"/>
      <c r="E238" s="36"/>
      <c r="F238" s="37"/>
    </row>
    <row r="239" spans="1:6" ht="15">
      <c r="A239" s="33"/>
      <c r="B239" s="34"/>
      <c r="C239" s="9"/>
      <c r="D239" s="9"/>
      <c r="E239" s="36"/>
      <c r="F239" s="37"/>
    </row>
    <row r="240" spans="1:6" ht="15">
      <c r="A240" s="33"/>
      <c r="B240" s="34"/>
      <c r="C240" s="9"/>
      <c r="D240" s="9"/>
      <c r="E240" s="36"/>
      <c r="F240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2017-08-07T15:19:06Z</cp:lastPrinted>
  <dcterms:created xsi:type="dcterms:W3CDTF">2013-03-07T15:00:21Z</dcterms:created>
  <dcterms:modified xsi:type="dcterms:W3CDTF">2019-02-06T14:54:54Z</dcterms:modified>
  <cp:category/>
  <cp:version/>
  <cp:contentType/>
  <cp:contentStatus/>
</cp:coreProperties>
</file>