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3420" windowWidth="7740" windowHeight="39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'Hoja1'!$A$1:$D$227</definedName>
  </definedNames>
  <calcPr fullCalcOnLoad="1"/>
</workbook>
</file>

<file path=xl/sharedStrings.xml><?xml version="1.0" encoding="utf-8"?>
<sst xmlns="http://schemas.openxmlformats.org/spreadsheetml/2006/main" count="314" uniqueCount="80">
  <si>
    <t>DIRECCION</t>
  </si>
  <si>
    <t>SUELDOS PARA CARGOS FIJOS</t>
  </si>
  <si>
    <t>DESPACHO</t>
  </si>
  <si>
    <t>RETRIBUCION POR AÑOS SERV.</t>
  </si>
  <si>
    <t>OTROS INCENTIVOS SALARIALES</t>
  </si>
  <si>
    <t>RESTRIC. AL EJERC. LIB. PROF.</t>
  </si>
  <si>
    <t>INCAPACIDAD</t>
  </si>
  <si>
    <t>HORAS EXTRAS</t>
  </si>
  <si>
    <t>INCENTIVO DHR</t>
  </si>
  <si>
    <t xml:space="preserve"> </t>
  </si>
  <si>
    <t>DEPTO. DE</t>
  </si>
  <si>
    <t>PRENSA</t>
  </si>
  <si>
    <t>UNIDAD DE</t>
  </si>
  <si>
    <t>PLANIFICACION</t>
  </si>
  <si>
    <t>INSTITUCIONAL</t>
  </si>
  <si>
    <t>UNIDAD</t>
  </si>
  <si>
    <t>ASUNTOS</t>
  </si>
  <si>
    <t>INTERNAC.</t>
  </si>
  <si>
    <t>MEDICA</t>
  </si>
  <si>
    <t>AUDITORIA</t>
  </si>
  <si>
    <t>INTERNA</t>
  </si>
  <si>
    <t>JURIDICOS</t>
  </si>
  <si>
    <t>CONTRAL.</t>
  </si>
  <si>
    <t>DE SERVIC.</t>
  </si>
  <si>
    <t xml:space="preserve">DIRECCION </t>
  </si>
  <si>
    <t>ADMINIST.</t>
  </si>
  <si>
    <t>DEPTO.</t>
  </si>
  <si>
    <t>FINANCIERO</t>
  </si>
  <si>
    <t>CONTABLE</t>
  </si>
  <si>
    <t>RECURSOS</t>
  </si>
  <si>
    <t>HUMANOS</t>
  </si>
  <si>
    <t>PROVEED.</t>
  </si>
  <si>
    <t>SUPLENCIAS</t>
  </si>
  <si>
    <t>INFORMATICA</t>
  </si>
  <si>
    <t>ARCHIVO Y</t>
  </si>
  <si>
    <t>CORRESP.</t>
  </si>
  <si>
    <t>ADMISIBILID.</t>
  </si>
  <si>
    <t>OFICINAS</t>
  </si>
  <si>
    <t>REGIONALES</t>
  </si>
  <si>
    <t>AREAS DE</t>
  </si>
  <si>
    <t>DEFENSA</t>
  </si>
  <si>
    <t>PROMOCION</t>
  </si>
  <si>
    <t>Y DIVULGAC.</t>
  </si>
  <si>
    <t>DESGLOSADOS POR ITEMS PRESUPUESTARIOS</t>
  </si>
  <si>
    <t>ITEMS PRESUPUESTARIOS</t>
  </si>
  <si>
    <t>GASTO ACUMULADO</t>
  </si>
  <si>
    <t>MODIFICADO</t>
  </si>
  <si>
    <t>PORCENTAJE DE</t>
  </si>
  <si>
    <t xml:space="preserve">UNIDAD DE </t>
  </si>
  <si>
    <t>MECANISMO</t>
  </si>
  <si>
    <t>SALARIO ESCOLAR</t>
  </si>
  <si>
    <t xml:space="preserve">   </t>
  </si>
  <si>
    <t>TOTAL PRESUPUESTO  EN REMUNERACIONES</t>
  </si>
  <si>
    <t>SUSTITUCIONES</t>
  </si>
  <si>
    <t>EJECUCION POR ITEM</t>
  </si>
  <si>
    <t>RECARGO DE FUNCIONES</t>
  </si>
  <si>
    <t>DISPONIBILIDAD LABORAL</t>
  </si>
  <si>
    <t>AGUINALDO</t>
  </si>
  <si>
    <t>SUJSTITUCIONES</t>
  </si>
  <si>
    <t>INCENTIVO DHR.</t>
  </si>
  <si>
    <t>00101</t>
  </si>
  <si>
    <t>00301</t>
  </si>
  <si>
    <t>00302</t>
  </si>
  <si>
    <t>00399</t>
  </si>
  <si>
    <t>CARRERA PROFESIONAL</t>
  </si>
  <si>
    <t>INCENTIVO MEDICO</t>
  </si>
  <si>
    <t>OTRAS PRESTACIONES A 3º PERS.</t>
  </si>
  <si>
    <t>00201</t>
  </si>
  <si>
    <t>00202</t>
  </si>
  <si>
    <t>00203</t>
  </si>
  <si>
    <t>00304</t>
  </si>
  <si>
    <t>CONSULTA EXTERNA</t>
  </si>
  <si>
    <t>BONIFICACION ADICIONAL</t>
  </si>
  <si>
    <t>ACCESIBILIDAD</t>
  </si>
  <si>
    <t/>
  </si>
  <si>
    <t>CARGOS  SALARIOS AÑO 2019 POR UNIDADES O DEPARTAMENTOS</t>
  </si>
  <si>
    <t>PRESUPUESTO 2019</t>
  </si>
  <si>
    <t>SALARIOS DEL MES DE JUNIO 2019</t>
  </si>
  <si>
    <t>MES DE JUNIO 2019</t>
  </si>
  <si>
    <t>AL 30-06-2019</t>
  </si>
</sst>
</file>

<file path=xl/styles.xml><?xml version="1.0" encoding="utf-8"?>
<styleSheet xmlns="http://schemas.openxmlformats.org/spreadsheetml/2006/main">
  <numFmts count="30">
    <numFmt numFmtId="5" formatCode="#,##0\ &quot;₡&quot;_);\(#,##0\ &quot;₡&quot;\)"/>
    <numFmt numFmtId="6" formatCode="#,##0\ &quot;₡&quot;_);[Red]\(#,##0\ &quot;₡&quot;\)"/>
    <numFmt numFmtId="7" formatCode="#,##0.00\ &quot;₡&quot;_);\(#,##0.00\ &quot;₡&quot;\)"/>
    <numFmt numFmtId="8" formatCode="#,##0.00\ &quot;₡&quot;_);[Red]\(#,##0.00\ &quot;₡&quot;\)"/>
    <numFmt numFmtId="42" formatCode="_ * #,##0_)\ &quot;₡&quot;_ ;_ * \(#,##0\)\ &quot;₡&quot;_ ;_ * &quot;-&quot;_)\ &quot;₡&quot;_ ;_ @_ "/>
    <numFmt numFmtId="41" formatCode="_ * #,##0_)_ ;_ * \(#,##0\)_ ;_ * &quot;-&quot;_)_ ;_ @_ "/>
    <numFmt numFmtId="44" formatCode="_ * #,##0.00_)\ &quot;₡&quot;_ ;_ * \(#,##0.00\)\ &quot;₡&quot;_ ;_ * &quot;-&quot;??_)\ &quot;₡&quot;_ ;_ @_ "/>
    <numFmt numFmtId="43" formatCode="_ * #,##0.00_)_ ;_ * \(#,##0.00\)_ ;_ * &quot;-&quot;??_)_ ;_ @_ "/>
    <numFmt numFmtId="164" formatCode="_ * #,##0_)\ _₡_ ;_ * \(#,##0\)\ _₡_ ;_ * &quot;-&quot;_)\ _₡_ ;_ @_ "/>
    <numFmt numFmtId="165" formatCode="_ * #,##0.00_)\ _₡_ ;_ * \(#,##0.00\)\ _₡_ ;_ * &quot;-&quot;??_)\ _₡_ ;_ @_ 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₡&quot;#,##0_);\(&quot;₡&quot;#,##0\)"/>
    <numFmt numFmtId="175" formatCode="&quot;₡&quot;#,##0_);[Red]\(&quot;₡&quot;#,##0\)"/>
    <numFmt numFmtId="176" formatCode="&quot;₡&quot;#,##0.00_);\(&quot;₡&quot;#,##0.00\)"/>
    <numFmt numFmtId="177" formatCode="&quot;₡&quot;#,##0.00_);[Red]\(&quot;₡&quot;#,##0.00\)"/>
    <numFmt numFmtId="178" formatCode="_(&quot;₡&quot;* #,##0_);_(&quot;₡&quot;* \(#,##0\);_(&quot;₡&quot;* &quot;-&quot;_);_(@_)"/>
    <numFmt numFmtId="179" formatCode="_(* #,##0_);_(* \(#,##0\);_(* &quot;-&quot;_);_(@_)"/>
    <numFmt numFmtId="180" formatCode="_(&quot;₡&quot;* #,##0.00_);_(&quot;₡&quot;* \(#,##0.00\);_(&quot;₡&quot;* &quot;-&quot;??_);_(@_)"/>
    <numFmt numFmtId="181" formatCode="_(* #,##0.00_);_(* \(#,##0.00\);_(* &quot;-&quot;??_);_(@_)"/>
    <numFmt numFmtId="182" formatCode="0.0%"/>
    <numFmt numFmtId="183" formatCode="#,##0.00000000"/>
    <numFmt numFmtId="184" formatCode="_-* #,##0.0\ _€_-;\-* #,##0.0\ _€_-;_-* &quot;-&quot;??\ _€_-;_-@_-"/>
    <numFmt numFmtId="185" formatCode="#,##0.0000000"/>
  </numFmts>
  <fonts count="52">
    <font>
      <sz val="10"/>
      <name val="Arial"/>
      <family val="0"/>
    </font>
    <font>
      <b/>
      <i/>
      <u val="single"/>
      <sz val="14"/>
      <name val="Arial"/>
      <family val="2"/>
    </font>
    <font>
      <sz val="10"/>
      <color indexed="2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i/>
      <u val="single"/>
      <sz val="16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u val="single"/>
      <sz val="16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.75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Arial"/>
      <family val="2"/>
    </font>
    <font>
      <b/>
      <sz val="12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11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9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8" fillId="0" borderId="0" xfId="0" applyFont="1" applyAlignment="1">
      <alignment/>
    </xf>
    <xf numFmtId="4" fontId="9" fillId="33" borderId="10" xfId="0" applyNumberFormat="1" applyFont="1" applyFill="1" applyBorder="1" applyAlignment="1">
      <alignment/>
    </xf>
    <xf numFmtId="183" fontId="0" fillId="0" borderId="0" xfId="0" applyNumberFormat="1" applyFont="1" applyAlignment="1">
      <alignment/>
    </xf>
    <xf numFmtId="181" fontId="7" fillId="34" borderId="10" xfId="49" applyFont="1" applyFill="1" applyBorder="1" applyAlignment="1">
      <alignment/>
    </xf>
    <xf numFmtId="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0" fillId="0" borderId="0" xfId="0" applyAlignment="1" quotePrefix="1">
      <alignment horizontal="center"/>
    </xf>
    <xf numFmtId="0" fontId="3" fillId="35" borderId="11" xfId="0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4" fontId="0" fillId="36" borderId="10" xfId="0" applyNumberFormat="1" applyFill="1" applyBorder="1" applyAlignment="1">
      <alignment/>
    </xf>
    <xf numFmtId="4" fontId="0" fillId="36" borderId="10" xfId="0" applyNumberFormat="1" applyFill="1" applyBorder="1" applyAlignment="1">
      <alignment horizontal="center"/>
    </xf>
    <xf numFmtId="181" fontId="0" fillId="0" borderId="0" xfId="49" applyFont="1" applyAlignment="1">
      <alignment/>
    </xf>
    <xf numFmtId="181" fontId="5" fillId="0" borderId="0" xfId="49" applyFont="1" applyAlignment="1">
      <alignment/>
    </xf>
    <xf numFmtId="181" fontId="0" fillId="36" borderId="10" xfId="49" applyFont="1" applyFill="1" applyBorder="1" applyAlignment="1">
      <alignment/>
    </xf>
    <xf numFmtId="181" fontId="7" fillId="34" borderId="10" xfId="49" applyFont="1" applyFill="1" applyBorder="1" applyAlignment="1">
      <alignment/>
    </xf>
    <xf numFmtId="181" fontId="0" fillId="37" borderId="10" xfId="0" applyNumberFormat="1" applyFill="1" applyBorder="1" applyAlignment="1">
      <alignment/>
    </xf>
    <xf numFmtId="181" fontId="0" fillId="35" borderId="11" xfId="49" applyFont="1" applyFill="1" applyBorder="1" applyAlignment="1">
      <alignment horizontal="center"/>
    </xf>
    <xf numFmtId="181" fontId="0" fillId="35" borderId="12" xfId="49" applyFont="1" applyFill="1" applyBorder="1" applyAlignment="1">
      <alignment horizontal="center"/>
    </xf>
    <xf numFmtId="165" fontId="0" fillId="0" borderId="0" xfId="0" applyNumberFormat="1" applyAlignment="1">
      <alignment/>
    </xf>
    <xf numFmtId="181" fontId="0" fillId="0" borderId="0" xfId="49" applyFont="1" applyAlignment="1" quotePrefix="1">
      <alignment/>
    </xf>
    <xf numFmtId="4" fontId="11" fillId="0" borderId="0" xfId="66" applyNumberFormat="1" applyAlignment="1">
      <alignment horizontal="center"/>
      <protection/>
    </xf>
    <xf numFmtId="181" fontId="11" fillId="0" borderId="0" xfId="49" applyFont="1" applyAlignment="1">
      <alignment horizontal="center"/>
    </xf>
    <xf numFmtId="181" fontId="0" fillId="0" borderId="0" xfId="49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_Hoja1" xfId="53"/>
    <cellStyle name="Millares 3" xfId="54"/>
    <cellStyle name="Millares 4" xfId="55"/>
    <cellStyle name="Currency" xfId="56"/>
    <cellStyle name="Currency [0]" xfId="57"/>
    <cellStyle name="Neutral" xfId="58"/>
    <cellStyle name="Normal 2" xfId="59"/>
    <cellStyle name="Normal 2 2" xfId="60"/>
    <cellStyle name="Normal 3" xfId="61"/>
    <cellStyle name="Normal 3 2" xfId="62"/>
    <cellStyle name="Normal 3_Hoja1" xfId="63"/>
    <cellStyle name="Normal 4" xfId="64"/>
    <cellStyle name="Normal 5" xfId="65"/>
    <cellStyle name="Normal_Hoja1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EJECUCION PRESUPUESTARIA ITEM  DE REMUNERACIONES</a:t>
            </a:r>
          </a:p>
        </c:rich>
      </c:tx>
      <c:layout>
        <c:manualLayout>
          <c:xMode val="factor"/>
          <c:yMode val="factor"/>
          <c:x val="0.03275"/>
          <c:y val="0.127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125"/>
          <c:y val="0.4175"/>
          <c:w val="0.478"/>
          <c:h val="0.4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FF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FFFF00"/>
                </a:solidFill>
              </a:ln>
            </c:spPr>
          </c:dPt>
          <c:val>
            <c:numRef>
              <c:f>Hoja1!$C$216:$D$216</c:f>
              <c:numCache/>
            </c:numRef>
          </c:val>
        </c:ser>
        <c:ser>
          <c:idx val="1"/>
          <c:order val="1"/>
          <c:spPr>
            <a:solidFill>
              <a:srgbClr val="9999FF"/>
            </a:solidFill>
            <a:ln w="12700">
              <a:solidFill>
                <a:srgbClr val="FF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FFFF00"/>
                </a:solidFill>
              </a:ln>
            </c:spPr>
          </c:dPt>
          <c:val>
            <c:numRef>
              <c:f>Hoja1!$C$216:$D$216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0.7075</cdr:x>
      <cdr:y>0.58975</cdr:y>
    </cdr:from>
    <cdr:to>
      <cdr:x>0.9565</cdr:x>
      <cdr:y>0.7915</cdr:y>
    </cdr:to>
    <cdr:sp>
      <cdr:nvSpPr>
        <cdr:cNvPr id="1" name="Text Box 1"/>
        <cdr:cNvSpPr txBox="1">
          <a:spLocks noChangeArrowheads="1"/>
        </cdr:cNvSpPr>
      </cdr:nvSpPr>
      <cdr:spPr>
        <a:xfrm>
          <a:off x="3752850" y="1695450"/>
          <a:ext cx="132397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 EJECUTAR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58.58%</a:t>
          </a:r>
        </a:p>
      </cdr:txBody>
    </cdr:sp>
  </cdr:relSizeAnchor>
  <cdr:relSizeAnchor xmlns:cdr="http://schemas.openxmlformats.org/drawingml/2006/chartDrawing">
    <cdr:from>
      <cdr:x>0.107</cdr:x>
      <cdr:y>0.368</cdr:y>
    </cdr:from>
    <cdr:to>
      <cdr:x>0.372</cdr:x>
      <cdr:y>0.53925</cdr:y>
    </cdr:to>
    <cdr:sp>
      <cdr:nvSpPr>
        <cdr:cNvPr id="2" name="Text Box 2"/>
        <cdr:cNvSpPr txBox="1">
          <a:spLocks noChangeArrowheads="1"/>
        </cdr:cNvSpPr>
      </cdr:nvSpPr>
      <cdr:spPr>
        <a:xfrm>
          <a:off x="561975" y="1057275"/>
          <a:ext cx="14097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EJECUTADO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41.42%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212</xdr:row>
      <xdr:rowOff>142875</xdr:rowOff>
    </xdr:from>
    <xdr:to>
      <xdr:col>4</xdr:col>
      <xdr:colOff>9525</xdr:colOff>
      <xdr:row>228</xdr:row>
      <xdr:rowOff>152400</xdr:rowOff>
    </xdr:to>
    <xdr:graphicFrame>
      <xdr:nvGraphicFramePr>
        <xdr:cNvPr id="1" name="Gráfico 1"/>
        <xdr:cNvGraphicFramePr/>
      </xdr:nvGraphicFramePr>
      <xdr:xfrm>
        <a:off x="2162175" y="38080950"/>
        <a:ext cx="53054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800100</xdr:colOff>
      <xdr:row>226</xdr:row>
      <xdr:rowOff>9525</xdr:rowOff>
    </xdr:from>
    <xdr:to>
      <xdr:col>3</xdr:col>
      <xdr:colOff>38100</xdr:colOff>
      <xdr:row>227</xdr:row>
      <xdr:rowOff>28575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295525" y="40414575"/>
          <a:ext cx="3657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Financiero-Contable</a:t>
          </a:r>
        </a:p>
      </xdr:txBody>
    </xdr:sp>
    <xdr:clientData/>
  </xdr:twoCellAnchor>
  <xdr:twoCellAnchor>
    <xdr:from>
      <xdr:col>1</xdr:col>
      <xdr:colOff>2457450</xdr:colOff>
      <xdr:row>213</xdr:row>
      <xdr:rowOff>57150</xdr:rowOff>
    </xdr:from>
    <xdr:to>
      <xdr:col>3</xdr:col>
      <xdr:colOff>1466850</xdr:colOff>
      <xdr:row>214</xdr:row>
      <xdr:rowOff>133350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952875" y="38185725"/>
          <a:ext cx="3429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30 DE JUNIO DEL 2019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9"/>
  <sheetViews>
    <sheetView tabSelected="1" zoomScalePageLayoutView="0" workbookViewId="0" topLeftCell="A1">
      <selection activeCell="G6" sqref="G6"/>
    </sheetView>
  </sheetViews>
  <sheetFormatPr defaultColWidth="11.421875" defaultRowHeight="12.75"/>
  <cols>
    <col min="1" max="1" width="22.421875" style="9" customWidth="1"/>
    <col min="2" max="2" width="44.421875" style="0" customWidth="1"/>
    <col min="3" max="3" width="21.8515625" style="23" customWidth="1"/>
    <col min="4" max="4" width="23.140625" style="0" customWidth="1"/>
    <col min="5" max="5" width="21.8515625" style="1" customWidth="1"/>
    <col min="6" max="6" width="14.00390625" style="0" customWidth="1"/>
    <col min="7" max="7" width="18.57421875" style="0" customWidth="1"/>
  </cols>
  <sheetData>
    <row r="2" spans="1:4" ht="20.25">
      <c r="A2" s="35" t="s">
        <v>78</v>
      </c>
      <c r="B2" s="35"/>
      <c r="C2" s="35"/>
      <c r="D2" s="35"/>
    </row>
    <row r="3" spans="2:4" ht="20.25">
      <c r="B3" s="5"/>
      <c r="C3" s="24"/>
      <c r="D3" s="5"/>
    </row>
    <row r="4" spans="1:4" ht="20.25">
      <c r="A4" s="35" t="s">
        <v>75</v>
      </c>
      <c r="B4" s="35"/>
      <c r="C4" s="35"/>
      <c r="D4" s="35"/>
    </row>
    <row r="5" spans="1:4" ht="20.25">
      <c r="A5" s="35" t="s">
        <v>43</v>
      </c>
      <c r="B5" s="35"/>
      <c r="C5" s="35"/>
      <c r="D5" s="35"/>
    </row>
    <row r="8" spans="1:5" ht="15">
      <c r="A8" s="13" t="s">
        <v>0</v>
      </c>
      <c r="B8" s="1" t="s">
        <v>1</v>
      </c>
      <c r="C8" s="33">
        <v>6666200</v>
      </c>
      <c r="D8" s="1"/>
      <c r="E8"/>
    </row>
    <row r="9" spans="1:5" ht="15">
      <c r="A9" s="13" t="s">
        <v>2</v>
      </c>
      <c r="B9" s="1" t="s">
        <v>3</v>
      </c>
      <c r="C9" s="33">
        <v>2644100</v>
      </c>
      <c r="E9"/>
    </row>
    <row r="10" spans="1:5" ht="15">
      <c r="A10"/>
      <c r="B10" s="1" t="s">
        <v>4</v>
      </c>
      <c r="C10" s="33">
        <v>633030.5</v>
      </c>
      <c r="E10"/>
    </row>
    <row r="11" spans="1:5" ht="15">
      <c r="A11"/>
      <c r="B11" s="1" t="s">
        <v>5</v>
      </c>
      <c r="C11" s="33">
        <v>1987530</v>
      </c>
      <c r="E11"/>
    </row>
    <row r="12" spans="1:5" ht="15">
      <c r="A12"/>
      <c r="B12" s="1" t="s">
        <v>6</v>
      </c>
      <c r="C12" s="33">
        <v>0</v>
      </c>
      <c r="E12"/>
    </row>
    <row r="13" spans="1:5" ht="15">
      <c r="A13"/>
      <c r="B13" s="1" t="s">
        <v>7</v>
      </c>
      <c r="C13" s="33">
        <v>0</v>
      </c>
      <c r="E13"/>
    </row>
    <row r="14" spans="1:5" ht="15">
      <c r="A14"/>
      <c r="B14" s="1" t="s">
        <v>8</v>
      </c>
      <c r="C14" s="33">
        <v>886031.5</v>
      </c>
      <c r="D14" s="27">
        <f>SUM(C8:C14)</f>
        <v>12816892</v>
      </c>
      <c r="E14"/>
    </row>
    <row r="15" spans="1:5" ht="15">
      <c r="A15"/>
      <c r="B15" s="1" t="s">
        <v>9</v>
      </c>
      <c r="C15" s="33" t="s">
        <v>9</v>
      </c>
      <c r="D15" s="1"/>
      <c r="E15"/>
    </row>
    <row r="16" spans="1:5" ht="15">
      <c r="A16"/>
      <c r="B16" s="1"/>
      <c r="C16" s="33" t="s">
        <v>9</v>
      </c>
      <c r="D16" t="s">
        <v>9</v>
      </c>
      <c r="E16"/>
    </row>
    <row r="17" spans="1:5" ht="15">
      <c r="A17"/>
      <c r="C17" s="33" t="s">
        <v>9</v>
      </c>
      <c r="E17"/>
    </row>
    <row r="18" spans="1:5" ht="15">
      <c r="A18" s="14" t="s">
        <v>10</v>
      </c>
      <c r="B18" s="1" t="s">
        <v>1</v>
      </c>
      <c r="C18" s="33">
        <v>1498950</v>
      </c>
      <c r="E18"/>
    </row>
    <row r="19" spans="1:5" ht="15">
      <c r="A19" s="14" t="s">
        <v>11</v>
      </c>
      <c r="B19" s="1" t="s">
        <v>3</v>
      </c>
      <c r="C19" s="33">
        <v>904200</v>
      </c>
      <c r="E19"/>
    </row>
    <row r="20" spans="1:5" ht="15">
      <c r="A20"/>
      <c r="B20" s="1" t="s">
        <v>4</v>
      </c>
      <c r="C20" s="33">
        <v>257985.5</v>
      </c>
      <c r="E20"/>
    </row>
    <row r="21" spans="1:5" ht="15">
      <c r="A21"/>
      <c r="B21" s="1" t="s">
        <v>5</v>
      </c>
      <c r="C21" s="33">
        <v>974317.5</v>
      </c>
      <c r="E21"/>
    </row>
    <row r="22" spans="1:5" ht="15">
      <c r="A22"/>
      <c r="B22" s="1" t="s">
        <v>8</v>
      </c>
      <c r="C22" s="33">
        <v>190370</v>
      </c>
      <c r="E22"/>
    </row>
    <row r="23" spans="1:5" ht="15">
      <c r="A23"/>
      <c r="B23" s="1" t="s">
        <v>6</v>
      </c>
      <c r="C23" s="33">
        <v>0</v>
      </c>
      <c r="E23"/>
    </row>
    <row r="24" spans="1:5" ht="15">
      <c r="A24"/>
      <c r="B24" s="1" t="s">
        <v>32</v>
      </c>
      <c r="C24" s="33">
        <v>0</v>
      </c>
      <c r="D24" s="27">
        <f>SUM(C18:C24)</f>
        <v>3825823</v>
      </c>
      <c r="E24"/>
    </row>
    <row r="25" spans="1:5" ht="15">
      <c r="A25"/>
      <c r="C25" s="33" t="s">
        <v>9</v>
      </c>
      <c r="D25" s="1"/>
      <c r="E25"/>
    </row>
    <row r="26" spans="1:5" ht="15">
      <c r="A26"/>
      <c r="C26" s="33" t="s">
        <v>9</v>
      </c>
      <c r="E26"/>
    </row>
    <row r="27" spans="1:5" ht="15">
      <c r="A27" s="13" t="s">
        <v>12</v>
      </c>
      <c r="B27" s="1" t="s">
        <v>1</v>
      </c>
      <c r="C27" s="33">
        <v>2448250</v>
      </c>
      <c r="E27"/>
    </row>
    <row r="28" spans="1:5" ht="15">
      <c r="A28" s="13" t="s">
        <v>13</v>
      </c>
      <c r="B28" s="1" t="s">
        <v>3</v>
      </c>
      <c r="C28" s="33">
        <v>1368600</v>
      </c>
      <c r="E28"/>
    </row>
    <row r="29" spans="1:5" ht="15">
      <c r="A29" s="13" t="s">
        <v>14</v>
      </c>
      <c r="B29" s="1" t="s">
        <v>4</v>
      </c>
      <c r="C29" s="33">
        <v>402321</v>
      </c>
      <c r="E29"/>
    </row>
    <row r="30" spans="1:5" ht="15">
      <c r="A30" s="13"/>
      <c r="B30" s="1" t="s">
        <v>5</v>
      </c>
      <c r="C30" s="33">
        <v>1591362.5</v>
      </c>
      <c r="E30"/>
    </row>
    <row r="31" spans="1:5" ht="15">
      <c r="A31" s="13"/>
      <c r="B31" s="1" t="s">
        <v>6</v>
      </c>
      <c r="C31" s="33">
        <v>0</v>
      </c>
      <c r="E31"/>
    </row>
    <row r="32" spans="1:5" ht="15">
      <c r="A32" s="13"/>
      <c r="B32" s="1" t="s">
        <v>59</v>
      </c>
      <c r="C32" s="33">
        <v>332765</v>
      </c>
      <c r="D32" s="27">
        <f>SUM(C27:C32)</f>
        <v>6143298.5</v>
      </c>
      <c r="E32"/>
    </row>
    <row r="33" spans="1:5" ht="15">
      <c r="A33" s="13"/>
      <c r="C33" s="33" t="s">
        <v>9</v>
      </c>
      <c r="E33"/>
    </row>
    <row r="34" spans="1:5" ht="15">
      <c r="A34" s="13"/>
      <c r="C34" s="33" t="s">
        <v>9</v>
      </c>
      <c r="E34"/>
    </row>
    <row r="35" spans="1:5" ht="15">
      <c r="A35" s="13" t="s">
        <v>15</v>
      </c>
      <c r="B35" s="1" t="s">
        <v>1</v>
      </c>
      <c r="C35" s="33">
        <v>809500</v>
      </c>
      <c r="E35"/>
    </row>
    <row r="36" spans="1:5" ht="15">
      <c r="A36" s="13" t="s">
        <v>16</v>
      </c>
      <c r="B36" s="1" t="s">
        <v>3</v>
      </c>
      <c r="C36" s="33">
        <v>507600</v>
      </c>
      <c r="E36"/>
    </row>
    <row r="37" spans="1:5" ht="15">
      <c r="A37" s="13" t="s">
        <v>17</v>
      </c>
      <c r="B37" s="1" t="s">
        <v>4</v>
      </c>
      <c r="C37" s="33">
        <v>139789.5</v>
      </c>
      <c r="E37"/>
    </row>
    <row r="38" spans="1:5" ht="15">
      <c r="A38" s="13"/>
      <c r="B38" s="1" t="s">
        <v>5</v>
      </c>
      <c r="C38" s="33">
        <v>526175</v>
      </c>
      <c r="E38"/>
    </row>
    <row r="39" spans="1:5" ht="15">
      <c r="A39" s="13"/>
      <c r="B39" s="1" t="s">
        <v>6</v>
      </c>
      <c r="C39" s="33">
        <v>0</v>
      </c>
      <c r="E39"/>
    </row>
    <row r="40" spans="1:5" ht="15">
      <c r="A40" s="13"/>
      <c r="B40" s="1" t="s">
        <v>8</v>
      </c>
      <c r="C40" s="33">
        <v>121425</v>
      </c>
      <c r="D40" s="27">
        <f>SUM(C35:C40)</f>
        <v>2104489.5</v>
      </c>
      <c r="E40"/>
    </row>
    <row r="41" spans="1:5" ht="15">
      <c r="A41" s="13"/>
      <c r="C41" s="33" t="s">
        <v>9</v>
      </c>
      <c r="E41"/>
    </row>
    <row r="42" spans="1:5" ht="15">
      <c r="A42" s="13"/>
      <c r="C42" s="33" t="s">
        <v>9</v>
      </c>
      <c r="E42"/>
    </row>
    <row r="43" spans="1:5" ht="15">
      <c r="A43" s="13" t="s">
        <v>15</v>
      </c>
      <c r="B43" s="1" t="s">
        <v>1</v>
      </c>
      <c r="C43" s="33">
        <v>1590808</v>
      </c>
      <c r="E43"/>
    </row>
    <row r="44" spans="1:5" ht="15">
      <c r="A44" s="13" t="s">
        <v>18</v>
      </c>
      <c r="B44" s="1" t="s">
        <v>3</v>
      </c>
      <c r="C44" s="33">
        <v>679870</v>
      </c>
      <c r="E44"/>
    </row>
    <row r="45" spans="1:5" ht="15">
      <c r="A45" s="13" t="s">
        <v>9</v>
      </c>
      <c r="B45" s="1" t="s">
        <v>4</v>
      </c>
      <c r="C45" s="33">
        <v>205895.91999999998</v>
      </c>
      <c r="E45"/>
    </row>
    <row r="46" spans="1:5" ht="15">
      <c r="A46" s="13"/>
      <c r="B46" s="1" t="s">
        <v>5</v>
      </c>
      <c r="C46" s="33">
        <v>448142.5</v>
      </c>
      <c r="E46"/>
    </row>
    <row r="47" spans="1:5" ht="15">
      <c r="A47" s="13"/>
      <c r="B47" s="1" t="s">
        <v>71</v>
      </c>
      <c r="C47" s="33">
        <v>336579.67000000004</v>
      </c>
      <c r="E47"/>
    </row>
    <row r="48" spans="1:5" ht="15">
      <c r="A48" s="13"/>
      <c r="B48" s="1" t="s">
        <v>72</v>
      </c>
      <c r="C48" s="33">
        <v>153231</v>
      </c>
      <c r="E48"/>
    </row>
    <row r="49" spans="1:5" ht="15">
      <c r="A49" s="13"/>
      <c r="B49" s="1" t="s">
        <v>6</v>
      </c>
      <c r="C49" s="33">
        <v>0</v>
      </c>
      <c r="D49" s="1"/>
      <c r="E49"/>
    </row>
    <row r="50" spans="1:5" ht="15">
      <c r="A50" s="13"/>
      <c r="B50" s="1" t="s">
        <v>8</v>
      </c>
      <c r="C50" s="33">
        <v>204149</v>
      </c>
      <c r="D50" s="27">
        <f>SUM(C43:C51)</f>
        <v>3618676.09</v>
      </c>
      <c r="E50"/>
    </row>
    <row r="51" spans="1:5" ht="15">
      <c r="A51" s="13"/>
      <c r="B51" s="1" t="s">
        <v>53</v>
      </c>
      <c r="C51" s="33" t="s">
        <v>9</v>
      </c>
      <c r="E51"/>
    </row>
    <row r="52" spans="1:5" ht="15">
      <c r="A52" s="13"/>
      <c r="C52" s="33" t="s">
        <v>9</v>
      </c>
      <c r="E52"/>
    </row>
    <row r="53" spans="1:5" ht="15">
      <c r="A53" s="13"/>
      <c r="C53" s="33" t="s">
        <v>9</v>
      </c>
      <c r="E53"/>
    </row>
    <row r="54" spans="1:5" ht="15">
      <c r="A54" s="13" t="s">
        <v>48</v>
      </c>
      <c r="B54" s="1" t="s">
        <v>1</v>
      </c>
      <c r="C54" s="33">
        <v>3863250</v>
      </c>
      <c r="E54"/>
    </row>
    <row r="55" spans="1:5" ht="15">
      <c r="A55" s="13" t="s">
        <v>49</v>
      </c>
      <c r="B55" s="1" t="s">
        <v>3</v>
      </c>
      <c r="C55" s="33">
        <v>2602850</v>
      </c>
      <c r="E55"/>
    </row>
    <row r="56" spans="1:5" ht="15">
      <c r="A56" s="13"/>
      <c r="B56" s="1" t="s">
        <v>4</v>
      </c>
      <c r="C56" s="33">
        <v>669398.5</v>
      </c>
      <c r="E56"/>
    </row>
    <row r="57" spans="1:5" ht="15">
      <c r="A57" s="13"/>
      <c r="B57" s="1" t="s">
        <v>5</v>
      </c>
      <c r="C57" s="33">
        <v>2511112.5</v>
      </c>
      <c r="D57" s="1"/>
      <c r="E57"/>
    </row>
    <row r="58" spans="1:5" ht="15">
      <c r="A58" s="13"/>
      <c r="B58" s="1" t="s">
        <v>6</v>
      </c>
      <c r="C58" s="33">
        <v>0</v>
      </c>
      <c r="E58"/>
    </row>
    <row r="59" spans="1:5" ht="15">
      <c r="A59" s="13"/>
      <c r="B59" s="1" t="s">
        <v>8</v>
      </c>
      <c r="C59" s="33">
        <v>545015</v>
      </c>
      <c r="D59" s="27">
        <f>SUM(C54:C59)</f>
        <v>10191626</v>
      </c>
      <c r="E59"/>
    </row>
    <row r="60" spans="1:5" ht="15">
      <c r="A60" s="13"/>
      <c r="B60" s="1"/>
      <c r="C60" s="33" t="s">
        <v>9</v>
      </c>
      <c r="E60"/>
    </row>
    <row r="61" spans="1:5" ht="15">
      <c r="A61" s="13"/>
      <c r="B61" s="1"/>
      <c r="C61" s="33" t="s">
        <v>9</v>
      </c>
      <c r="E61"/>
    </row>
    <row r="62" spans="1:5" ht="15">
      <c r="A62" s="13" t="s">
        <v>19</v>
      </c>
      <c r="B62" s="1" t="s">
        <v>1</v>
      </c>
      <c r="C62" s="33">
        <v>1051300</v>
      </c>
      <c r="E62"/>
    </row>
    <row r="63" spans="1:5" ht="15">
      <c r="A63" s="13" t="s">
        <v>20</v>
      </c>
      <c r="B63" s="1" t="s">
        <v>3</v>
      </c>
      <c r="C63" s="33">
        <v>587200</v>
      </c>
      <c r="E63"/>
    </row>
    <row r="64" spans="1:5" ht="15">
      <c r="A64" s="13"/>
      <c r="B64" s="1" t="s">
        <v>4</v>
      </c>
      <c r="C64" s="33">
        <v>178430.5</v>
      </c>
      <c r="E64"/>
    </row>
    <row r="65" spans="1:5" ht="15">
      <c r="A65" s="13"/>
      <c r="B65" s="1" t="s">
        <v>5</v>
      </c>
      <c r="C65" s="33">
        <v>683345</v>
      </c>
      <c r="D65" s="8"/>
      <c r="E65"/>
    </row>
    <row r="66" spans="1:5" ht="15">
      <c r="A66" s="13"/>
      <c r="B66" s="1" t="s">
        <v>8</v>
      </c>
      <c r="C66" s="33">
        <v>157695</v>
      </c>
      <c r="E66"/>
    </row>
    <row r="67" spans="1:5" ht="15">
      <c r="A67" s="13"/>
      <c r="C67" s="33">
        <v>0</v>
      </c>
      <c r="D67" s="27">
        <f>SUM(C62:C67)</f>
        <v>2657970.5</v>
      </c>
      <c r="E67"/>
    </row>
    <row r="68" spans="1:5" ht="15">
      <c r="A68" s="13"/>
      <c r="C68" s="33" t="s">
        <v>9</v>
      </c>
      <c r="E68"/>
    </row>
    <row r="69" spans="1:5" ht="12.75">
      <c r="A69" s="13" t="s">
        <v>0</v>
      </c>
      <c r="B69" s="1" t="s">
        <v>1</v>
      </c>
      <c r="C69" s="34">
        <v>2466300</v>
      </c>
      <c r="E69"/>
    </row>
    <row r="70" spans="1:5" ht="12.75">
      <c r="A70" s="13" t="s">
        <v>16</v>
      </c>
      <c r="B70" s="1" t="s">
        <v>3</v>
      </c>
      <c r="C70" s="23">
        <v>1349150</v>
      </c>
      <c r="E70"/>
    </row>
    <row r="71" spans="1:5" ht="12.75">
      <c r="A71" s="13" t="s">
        <v>21</v>
      </c>
      <c r="B71" s="1" t="s">
        <v>4</v>
      </c>
      <c r="C71" s="23">
        <v>473920.5</v>
      </c>
      <c r="E71"/>
    </row>
    <row r="72" spans="1:5" ht="12.75">
      <c r="A72" s="13"/>
      <c r="B72" s="1" t="s">
        <v>5</v>
      </c>
      <c r="C72" s="23">
        <v>1603095</v>
      </c>
      <c r="E72"/>
    </row>
    <row r="73" spans="1:5" ht="12.75">
      <c r="A73" s="13"/>
      <c r="B73" s="1" t="s">
        <v>6</v>
      </c>
      <c r="C73" s="23">
        <v>0</v>
      </c>
      <c r="D73" s="1"/>
      <c r="E73"/>
    </row>
    <row r="74" spans="1:5" ht="12.75">
      <c r="A74" s="13"/>
      <c r="B74" s="1" t="s">
        <v>8</v>
      </c>
      <c r="C74" s="23">
        <v>369945</v>
      </c>
      <c r="E74"/>
    </row>
    <row r="75" spans="1:5" ht="12.75">
      <c r="A75" s="13"/>
      <c r="D75" s="27">
        <f>SUM(C69:C74)</f>
        <v>6262410.5</v>
      </c>
      <c r="E75"/>
    </row>
    <row r="76" spans="1:5" ht="15">
      <c r="A76" s="13"/>
      <c r="C76" s="33" t="s">
        <v>9</v>
      </c>
      <c r="E76"/>
    </row>
    <row r="77" spans="1:5" ht="15">
      <c r="A77" s="13" t="s">
        <v>22</v>
      </c>
      <c r="B77" s="1" t="s">
        <v>1</v>
      </c>
      <c r="C77" s="33" t="s">
        <v>9</v>
      </c>
      <c r="E77"/>
    </row>
    <row r="78" spans="1:5" ht="15">
      <c r="A78" s="13" t="s">
        <v>23</v>
      </c>
      <c r="B78" s="1" t="s">
        <v>3</v>
      </c>
      <c r="C78" s="33">
        <v>0</v>
      </c>
      <c r="E78"/>
    </row>
    <row r="79" spans="1:5" ht="12.75">
      <c r="A79" s="13"/>
      <c r="B79" s="1" t="s">
        <v>4</v>
      </c>
      <c r="C79" s="34">
        <v>0</v>
      </c>
      <c r="E79"/>
    </row>
    <row r="80" spans="1:5" ht="15">
      <c r="A80" s="13"/>
      <c r="B80" s="1" t="s">
        <v>5</v>
      </c>
      <c r="C80" s="33">
        <v>0</v>
      </c>
      <c r="E80"/>
    </row>
    <row r="81" spans="1:5" ht="12.75">
      <c r="A81" s="13"/>
      <c r="B81" s="1" t="s">
        <v>6</v>
      </c>
      <c r="C81" s="23">
        <v>0</v>
      </c>
      <c r="D81" s="1"/>
      <c r="E81"/>
    </row>
    <row r="82" spans="1:5" ht="12.75">
      <c r="A82" s="13"/>
      <c r="B82" s="1" t="s">
        <v>8</v>
      </c>
      <c r="C82" s="23">
        <v>0</v>
      </c>
      <c r="D82" s="27">
        <f>SUM(C77:C82)</f>
        <v>0</v>
      </c>
      <c r="E82"/>
    </row>
    <row r="83" spans="1:5" ht="12.75">
      <c r="A83" s="13"/>
      <c r="B83" s="1"/>
      <c r="C83" s="23">
        <v>0</v>
      </c>
      <c r="E83"/>
    </row>
    <row r="84" spans="1:5" ht="15">
      <c r="A84" s="13"/>
      <c r="C84" s="33" t="s">
        <v>9</v>
      </c>
      <c r="E84"/>
    </row>
    <row r="85" spans="1:5" ht="15">
      <c r="A85" s="13" t="s">
        <v>24</v>
      </c>
      <c r="B85" s="1" t="s">
        <v>1</v>
      </c>
      <c r="C85" s="33">
        <v>2920050</v>
      </c>
      <c r="E85"/>
    </row>
    <row r="86" spans="1:5" ht="12.75">
      <c r="A86" s="13" t="s">
        <v>25</v>
      </c>
      <c r="B86" s="1" t="s">
        <v>3</v>
      </c>
      <c r="C86" s="23">
        <v>2367500</v>
      </c>
      <c r="E86"/>
    </row>
    <row r="87" spans="1:5" ht="15">
      <c r="A87" s="13"/>
      <c r="B87" s="1" t="s">
        <v>4</v>
      </c>
      <c r="C87" s="33">
        <v>508129.15</v>
      </c>
      <c r="E87"/>
    </row>
    <row r="88" spans="1:5" ht="12.75">
      <c r="A88" s="13"/>
      <c r="B88" s="1" t="s">
        <v>5</v>
      </c>
      <c r="C88" s="23">
        <v>1591362.5</v>
      </c>
      <c r="E88"/>
    </row>
    <row r="89" spans="1:5" ht="12.75">
      <c r="A89" s="13"/>
      <c r="B89" s="1" t="s">
        <v>6</v>
      </c>
      <c r="C89" s="23">
        <v>0</v>
      </c>
      <c r="E89"/>
    </row>
    <row r="90" spans="1:5" ht="12.75">
      <c r="A90" s="13"/>
      <c r="B90" s="1" t="s">
        <v>8</v>
      </c>
      <c r="C90" s="23">
        <v>361073</v>
      </c>
      <c r="D90" s="1"/>
      <c r="E90"/>
    </row>
    <row r="91" spans="1:5" ht="12.75">
      <c r="A91" s="13"/>
      <c r="B91" s="1" t="s">
        <v>58</v>
      </c>
      <c r="E91"/>
    </row>
    <row r="92" spans="1:5" ht="12.75">
      <c r="A92" s="13"/>
      <c r="B92" s="1" t="s">
        <v>9</v>
      </c>
      <c r="C92" s="23" t="s">
        <v>9</v>
      </c>
      <c r="D92" s="27">
        <f>SUM(C85:C90)</f>
        <v>7748114.65</v>
      </c>
      <c r="E92"/>
    </row>
    <row r="93" spans="1:5" ht="15">
      <c r="A93" s="13"/>
      <c r="C93" s="33" t="s">
        <v>9</v>
      </c>
      <c r="E93"/>
    </row>
    <row r="94" spans="1:5" ht="15">
      <c r="A94" s="13" t="s">
        <v>26</v>
      </c>
      <c r="B94" s="1" t="s">
        <v>1</v>
      </c>
      <c r="C94" s="33">
        <v>2624350</v>
      </c>
      <c r="E94"/>
    </row>
    <row r="95" spans="1:5" ht="12.75">
      <c r="A95" s="13" t="s">
        <v>27</v>
      </c>
      <c r="B95" s="1" t="s">
        <v>3</v>
      </c>
      <c r="C95" s="23">
        <v>2847600</v>
      </c>
      <c r="E95"/>
    </row>
    <row r="96" spans="1:5" ht="15">
      <c r="A96" s="13" t="s">
        <v>28</v>
      </c>
      <c r="B96" s="1" t="s">
        <v>4</v>
      </c>
      <c r="C96" s="33">
        <v>350042</v>
      </c>
      <c r="E96"/>
    </row>
    <row r="97" spans="1:5" ht="12.75">
      <c r="A97" s="13"/>
      <c r="B97" s="1" t="s">
        <v>5</v>
      </c>
      <c r="C97" s="23">
        <v>1284570</v>
      </c>
      <c r="E97"/>
    </row>
    <row r="98" spans="1:5" ht="12.75">
      <c r="A98" s="13"/>
      <c r="B98" s="1" t="s">
        <v>8</v>
      </c>
      <c r="C98" s="23">
        <v>285472</v>
      </c>
      <c r="D98" s="1"/>
      <c r="E98"/>
    </row>
    <row r="99" spans="1:5" ht="12.75">
      <c r="A99" s="13"/>
      <c r="B99" s="1" t="s">
        <v>6</v>
      </c>
      <c r="D99" s="27">
        <f>SUM(C94:C98)</f>
        <v>7392034</v>
      </c>
      <c r="E99"/>
    </row>
    <row r="100" spans="1:5" ht="15">
      <c r="A100" s="13"/>
      <c r="C100" s="33" t="s">
        <v>9</v>
      </c>
      <c r="E100"/>
    </row>
    <row r="101" spans="1:5" ht="12.75">
      <c r="A101" s="13"/>
      <c r="C101" s="34" t="s">
        <v>9</v>
      </c>
      <c r="E101"/>
    </row>
    <row r="102" spans="1:5" ht="12.75">
      <c r="A102" s="13" t="s">
        <v>26</v>
      </c>
      <c r="B102" s="1" t="s">
        <v>1</v>
      </c>
      <c r="C102" s="23">
        <v>2721450</v>
      </c>
      <c r="E102"/>
    </row>
    <row r="103" spans="1:5" ht="15">
      <c r="A103" s="13" t="s">
        <v>29</v>
      </c>
      <c r="B103" s="1" t="s">
        <v>3</v>
      </c>
      <c r="C103" s="33">
        <v>2875800</v>
      </c>
      <c r="E103"/>
    </row>
    <row r="104" spans="1:5" ht="12.75">
      <c r="A104" s="13" t="s">
        <v>30</v>
      </c>
      <c r="B104" s="1" t="s">
        <v>4</v>
      </c>
      <c r="C104" s="23">
        <v>515971</v>
      </c>
      <c r="E104"/>
    </row>
    <row r="105" spans="1:5" ht="15">
      <c r="A105" s="13"/>
      <c r="B105" s="1" t="s">
        <v>5</v>
      </c>
      <c r="C105" s="33">
        <v>1422460</v>
      </c>
      <c r="E105"/>
    </row>
    <row r="106" spans="1:5" ht="12.75">
      <c r="A106" s="13"/>
      <c r="B106" s="1" t="s">
        <v>6</v>
      </c>
      <c r="C106" s="23">
        <v>0</v>
      </c>
      <c r="D106" s="1"/>
      <c r="E106"/>
    </row>
    <row r="107" spans="1:5" ht="12.75">
      <c r="A107" s="13"/>
      <c r="B107" s="1" t="s">
        <v>8</v>
      </c>
      <c r="C107" s="23">
        <v>312620</v>
      </c>
      <c r="E107"/>
    </row>
    <row r="108" spans="1:5" ht="12.75">
      <c r="A108" s="13"/>
      <c r="B108" s="1" t="s">
        <v>55</v>
      </c>
      <c r="C108" s="34">
        <v>766740</v>
      </c>
      <c r="D108" s="27">
        <f>SUM(C102:C108)</f>
        <v>8615041</v>
      </c>
      <c r="E108"/>
    </row>
    <row r="109" spans="1:5" ht="12.75">
      <c r="A109" s="13"/>
      <c r="E109"/>
    </row>
    <row r="110" spans="1:5" ht="12.75">
      <c r="A110" s="13" t="s">
        <v>26</v>
      </c>
      <c r="B110" s="1" t="s">
        <v>1</v>
      </c>
      <c r="C110" s="23" t="s">
        <v>9</v>
      </c>
      <c r="E110"/>
    </row>
    <row r="111" spans="1:5" ht="12.75">
      <c r="A111" s="13" t="s">
        <v>31</v>
      </c>
      <c r="B111" s="1" t="s">
        <v>3</v>
      </c>
      <c r="C111" s="23">
        <v>7895950</v>
      </c>
      <c r="E111"/>
    </row>
    <row r="112" spans="1:5" ht="15">
      <c r="A112" s="13"/>
      <c r="B112" s="1" t="s">
        <v>4</v>
      </c>
      <c r="C112" s="33">
        <v>5109800</v>
      </c>
      <c r="E112"/>
    </row>
    <row r="113" spans="1:5" ht="12.75">
      <c r="A113" s="13"/>
      <c r="B113" s="1" t="s">
        <v>5</v>
      </c>
      <c r="C113" s="23">
        <v>238665</v>
      </c>
      <c r="E113"/>
    </row>
    <row r="114" spans="1:5" ht="12.75">
      <c r="A114" s="13"/>
      <c r="B114" s="1" t="s">
        <v>6</v>
      </c>
      <c r="C114" s="23">
        <v>1284570</v>
      </c>
      <c r="E114"/>
    </row>
    <row r="115" spans="1:5" ht="12.75">
      <c r="A115" s="13"/>
      <c r="B115" s="1" t="s">
        <v>7</v>
      </c>
      <c r="C115" s="23">
        <v>0</v>
      </c>
      <c r="E115"/>
    </row>
    <row r="116" spans="1:5" ht="12.75">
      <c r="A116" s="13"/>
      <c r="B116" s="1" t="s">
        <v>8</v>
      </c>
      <c r="C116" s="23">
        <v>1396224.1</v>
      </c>
      <c r="E116"/>
    </row>
    <row r="117" spans="1:5" ht="15">
      <c r="A117" s="13"/>
      <c r="B117" s="1" t="s">
        <v>32</v>
      </c>
      <c r="C117" s="33">
        <v>601768</v>
      </c>
      <c r="E117"/>
    </row>
    <row r="118" spans="1:5" ht="12.75">
      <c r="A118" s="13"/>
      <c r="B118" s="1" t="s">
        <v>55</v>
      </c>
      <c r="D118" s="27">
        <f>SUM(C111:C118)</f>
        <v>16526977.1</v>
      </c>
      <c r="E118"/>
    </row>
    <row r="119" spans="1:5" ht="15">
      <c r="A119" s="13"/>
      <c r="B119" s="1"/>
      <c r="C119" s="33" t="s">
        <v>9</v>
      </c>
      <c r="E119"/>
    </row>
    <row r="120" spans="1:5" ht="12.75">
      <c r="A120" s="13"/>
      <c r="C120" s="23" t="s">
        <v>9</v>
      </c>
      <c r="E120"/>
    </row>
    <row r="121" spans="1:5" ht="12.75">
      <c r="A121" s="13" t="s">
        <v>26</v>
      </c>
      <c r="B121" s="1" t="s">
        <v>1</v>
      </c>
      <c r="C121" s="23">
        <v>2823950</v>
      </c>
      <c r="E121"/>
    </row>
    <row r="122" spans="1:5" ht="12.75">
      <c r="A122" s="13" t="s">
        <v>33</v>
      </c>
      <c r="B122" s="1" t="s">
        <v>3</v>
      </c>
      <c r="C122" s="23">
        <v>2567850</v>
      </c>
      <c r="E122"/>
    </row>
    <row r="123" spans="1:5" ht="12.75">
      <c r="A123" s="13"/>
      <c r="B123" s="1" t="s">
        <v>4</v>
      </c>
      <c r="C123" s="23">
        <v>643259</v>
      </c>
      <c r="E123"/>
    </row>
    <row r="124" spans="1:5" ht="12.75">
      <c r="A124" s="13"/>
      <c r="B124" s="1" t="s">
        <v>5</v>
      </c>
      <c r="C124" s="23">
        <v>1613125</v>
      </c>
      <c r="E124"/>
    </row>
    <row r="125" spans="1:5" ht="12.75">
      <c r="A125" s="13"/>
      <c r="B125" s="1" t="s">
        <v>6</v>
      </c>
      <c r="C125" s="23">
        <v>0</v>
      </c>
      <c r="D125" s="1"/>
      <c r="E125"/>
    </row>
    <row r="126" spans="1:5" ht="15">
      <c r="A126" s="13"/>
      <c r="B126" s="1" t="s">
        <v>8</v>
      </c>
      <c r="C126" s="33">
        <v>322870</v>
      </c>
      <c r="D126" s="27">
        <f>SUM(C121:C126)</f>
        <v>7971054</v>
      </c>
      <c r="E126"/>
    </row>
    <row r="127" spans="1:5" ht="12.75">
      <c r="A127" s="13"/>
      <c r="B127" s="1"/>
      <c r="E127"/>
    </row>
    <row r="128" spans="1:5" ht="12.75">
      <c r="A128" s="13"/>
      <c r="E128"/>
    </row>
    <row r="129" spans="1:5" ht="12.75">
      <c r="A129" s="13" t="s">
        <v>26</v>
      </c>
      <c r="B129" s="1" t="s">
        <v>1</v>
      </c>
      <c r="C129" s="23">
        <v>3426230</v>
      </c>
      <c r="E129"/>
    </row>
    <row r="130" spans="1:5" ht="12.75">
      <c r="A130" s="13" t="s">
        <v>34</v>
      </c>
      <c r="B130" s="1" t="s">
        <v>3</v>
      </c>
      <c r="C130" s="23">
        <v>3277613.33</v>
      </c>
      <c r="E130"/>
    </row>
    <row r="131" spans="1:5" ht="12.75">
      <c r="A131" s="13" t="s">
        <v>35</v>
      </c>
      <c r="B131" s="1" t="s">
        <v>4</v>
      </c>
      <c r="C131" s="23">
        <v>101148.5</v>
      </c>
      <c r="E131"/>
    </row>
    <row r="132" spans="1:5" ht="12.75">
      <c r="A132" s="13"/>
      <c r="B132" s="1" t="s">
        <v>5</v>
      </c>
      <c r="C132" s="23">
        <v>526175</v>
      </c>
      <c r="E132"/>
    </row>
    <row r="133" spans="1:5" ht="12.75">
      <c r="A133" s="13"/>
      <c r="B133" s="1" t="s">
        <v>6</v>
      </c>
      <c r="C133" s="23">
        <v>49056</v>
      </c>
      <c r="E133"/>
    </row>
    <row r="134" spans="1:5" ht="12.75">
      <c r="A134" s="13"/>
      <c r="B134" s="1" t="s">
        <v>8</v>
      </c>
      <c r="C134" s="23">
        <v>278428.8</v>
      </c>
      <c r="D134" s="1"/>
      <c r="E134"/>
    </row>
    <row r="135" spans="1:5" ht="12.75">
      <c r="A135" s="13"/>
      <c r="B135" s="1" t="s">
        <v>53</v>
      </c>
      <c r="C135" s="23">
        <v>0</v>
      </c>
      <c r="E135"/>
    </row>
    <row r="136" spans="1:5" ht="12.75">
      <c r="A136" s="13"/>
      <c r="B136" s="1" t="s">
        <v>7</v>
      </c>
      <c r="C136" s="23">
        <v>0</v>
      </c>
      <c r="D136" s="27">
        <f>SUM(C129:C136)</f>
        <v>7658651.63</v>
      </c>
      <c r="E136"/>
    </row>
    <row r="137" spans="1:5" ht="15">
      <c r="A137" s="13"/>
      <c r="C137" s="33" t="s">
        <v>9</v>
      </c>
      <c r="E137"/>
    </row>
    <row r="138" spans="1:5" ht="12.75">
      <c r="A138" s="13"/>
      <c r="C138" s="23" t="s">
        <v>9</v>
      </c>
      <c r="E138"/>
    </row>
    <row r="139" spans="1:5" ht="12.75">
      <c r="A139" s="13" t="s">
        <v>0</v>
      </c>
      <c r="B139" s="1" t="s">
        <v>1</v>
      </c>
      <c r="C139" s="23">
        <v>9600525</v>
      </c>
      <c r="E139"/>
    </row>
    <row r="140" spans="1:5" ht="12.75">
      <c r="A140" s="13" t="s">
        <v>36</v>
      </c>
      <c r="B140" s="1" t="s">
        <v>3</v>
      </c>
      <c r="C140" s="23">
        <v>5931680</v>
      </c>
      <c r="E140"/>
    </row>
    <row r="141" spans="1:5" ht="12.75">
      <c r="A141" s="13"/>
      <c r="B141" s="1" t="s">
        <v>4</v>
      </c>
      <c r="C141" s="23">
        <v>1395622</v>
      </c>
      <c r="E141"/>
    </row>
    <row r="142" spans="1:5" ht="12.75">
      <c r="A142" s="13"/>
      <c r="B142" s="1" t="s">
        <v>5</v>
      </c>
      <c r="C142" s="23">
        <v>5908226.92</v>
      </c>
      <c r="E142"/>
    </row>
    <row r="143" spans="1:5" ht="12.75">
      <c r="A143" s="13"/>
      <c r="B143" s="1" t="s">
        <v>6</v>
      </c>
      <c r="C143" s="23">
        <v>130197</v>
      </c>
      <c r="E143"/>
    </row>
    <row r="144" spans="1:5" ht="12.75">
      <c r="A144" s="13"/>
      <c r="B144" s="1" t="s">
        <v>8</v>
      </c>
      <c r="C144" s="23">
        <v>1002552.4299999999</v>
      </c>
      <c r="E144"/>
    </row>
    <row r="145" spans="1:5" ht="12.75">
      <c r="A145" s="13"/>
      <c r="B145" s="1" t="s">
        <v>53</v>
      </c>
      <c r="C145" s="23">
        <v>31453.33</v>
      </c>
      <c r="D145" s="27">
        <f>SUM(C139:C145)</f>
        <v>24000256.68</v>
      </c>
      <c r="E145"/>
    </row>
    <row r="146" spans="1:5" ht="12.75">
      <c r="A146" s="13"/>
      <c r="E146"/>
    </row>
    <row r="147" spans="1:5" ht="12.75">
      <c r="A147" s="13"/>
      <c r="E147"/>
    </row>
    <row r="148" spans="1:5" ht="12.75">
      <c r="A148" s="13"/>
      <c r="C148" s="23" t="s">
        <v>9</v>
      </c>
      <c r="E148"/>
    </row>
    <row r="149" spans="1:5" ht="12.75">
      <c r="A149" s="13" t="s">
        <v>12</v>
      </c>
      <c r="B149" s="1" t="s">
        <v>1</v>
      </c>
      <c r="C149" s="23">
        <v>12912303.34</v>
      </c>
      <c r="E149"/>
    </row>
    <row r="150" spans="1:5" ht="12.75">
      <c r="A150" s="13" t="s">
        <v>37</v>
      </c>
      <c r="B150" s="1" t="s">
        <v>3</v>
      </c>
      <c r="C150" s="23">
        <v>6080360</v>
      </c>
      <c r="E150"/>
    </row>
    <row r="151" spans="1:5" ht="12.75">
      <c r="A151" s="13" t="s">
        <v>38</v>
      </c>
      <c r="B151" s="1" t="s">
        <v>4</v>
      </c>
      <c r="C151" s="34">
        <v>1785403.62</v>
      </c>
      <c r="E151"/>
    </row>
    <row r="152" spans="1:5" ht="15">
      <c r="A152" s="13"/>
      <c r="B152" s="1" t="s">
        <v>5</v>
      </c>
      <c r="C152" s="33">
        <v>7826262.16</v>
      </c>
      <c r="E152"/>
    </row>
    <row r="153" spans="1:5" ht="15">
      <c r="A153" s="13"/>
      <c r="B153" s="1" t="s">
        <v>6</v>
      </c>
      <c r="C153" s="33">
        <v>143919</v>
      </c>
      <c r="E153"/>
    </row>
    <row r="154" spans="1:5" ht="15">
      <c r="A154" s="13"/>
      <c r="B154" s="1" t="s">
        <v>8</v>
      </c>
      <c r="C154" s="33">
        <v>1550420.17</v>
      </c>
      <c r="E154"/>
    </row>
    <row r="155" spans="1:5" ht="15">
      <c r="A155" s="13"/>
      <c r="B155" s="1" t="s">
        <v>53</v>
      </c>
      <c r="C155" s="33">
        <v>0</v>
      </c>
      <c r="D155" s="1"/>
      <c r="E155"/>
    </row>
    <row r="156" spans="1:5" ht="15">
      <c r="A156" s="13"/>
      <c r="B156" s="1" t="s">
        <v>55</v>
      </c>
      <c r="C156" s="33" t="s">
        <v>9</v>
      </c>
      <c r="D156" s="27">
        <f>SUM(C149:C156)</f>
        <v>30298668.29</v>
      </c>
      <c r="E156"/>
    </row>
    <row r="157" spans="1:5" ht="12.75">
      <c r="A157" s="13"/>
      <c r="B157" s="1"/>
      <c r="C157" s="23" t="s">
        <v>9</v>
      </c>
      <c r="E157"/>
    </row>
    <row r="158" spans="1:5" ht="12.75">
      <c r="A158" s="13"/>
      <c r="C158" s="23" t="s">
        <v>9</v>
      </c>
      <c r="E158"/>
    </row>
    <row r="159" spans="1:5" ht="12.75">
      <c r="A159" s="13" t="s">
        <v>0</v>
      </c>
      <c r="B159" s="1" t="s">
        <v>1</v>
      </c>
      <c r="C159" s="23">
        <v>36323333.33</v>
      </c>
      <c r="E159"/>
    </row>
    <row r="160" spans="1:5" ht="12.75">
      <c r="A160" s="13" t="s">
        <v>39</v>
      </c>
      <c r="B160" s="1" t="s">
        <v>3</v>
      </c>
      <c r="C160" s="23">
        <v>27161976.67</v>
      </c>
      <c r="E160"/>
    </row>
    <row r="161" spans="1:5" ht="12.75">
      <c r="A161" s="13" t="s">
        <v>40</v>
      </c>
      <c r="B161" s="1" t="s">
        <v>4</v>
      </c>
      <c r="C161" s="34">
        <v>7212910.9</v>
      </c>
      <c r="E161"/>
    </row>
    <row r="162" spans="1:5" ht="15">
      <c r="A162" s="13"/>
      <c r="B162" s="1" t="s">
        <v>5</v>
      </c>
      <c r="C162" s="33">
        <v>21215851.67</v>
      </c>
      <c r="E162"/>
    </row>
    <row r="163" spans="1:5" ht="15">
      <c r="A163" s="13"/>
      <c r="B163" s="1" t="s">
        <v>6</v>
      </c>
      <c r="C163" s="33">
        <v>294843</v>
      </c>
      <c r="E163"/>
    </row>
    <row r="164" spans="1:5" ht="15">
      <c r="A164" s="13"/>
      <c r="B164" s="1" t="s">
        <v>8</v>
      </c>
      <c r="C164" s="33">
        <v>5012473.5</v>
      </c>
      <c r="E164"/>
    </row>
    <row r="165" spans="1:5" ht="15">
      <c r="A165" s="13"/>
      <c r="B165" s="1" t="s">
        <v>53</v>
      </c>
      <c r="C165" s="33" t="s">
        <v>9</v>
      </c>
      <c r="E165"/>
    </row>
    <row r="166" spans="1:5" ht="15">
      <c r="A166" s="13"/>
      <c r="B166" s="1" t="s">
        <v>7</v>
      </c>
      <c r="C166" s="33" t="s">
        <v>9</v>
      </c>
      <c r="E166"/>
    </row>
    <row r="167" spans="1:5" ht="15">
      <c r="A167" s="13"/>
      <c r="B167" s="1" t="s">
        <v>55</v>
      </c>
      <c r="C167" s="33" t="s">
        <v>9</v>
      </c>
      <c r="D167" s="27">
        <f>SUM(C159:C167)</f>
        <v>97221389.07000001</v>
      </c>
      <c r="E167"/>
    </row>
    <row r="168" spans="1:5" ht="12.75">
      <c r="A168" s="13"/>
      <c r="C168" s="23" t="s">
        <v>9</v>
      </c>
      <c r="D168" s="1"/>
      <c r="E168"/>
    </row>
    <row r="169" spans="1:5" ht="12.75">
      <c r="A169" s="13"/>
      <c r="C169" s="23" t="s">
        <v>9</v>
      </c>
      <c r="E169"/>
    </row>
    <row r="170" spans="1:5" ht="12.75">
      <c r="A170" s="13" t="s">
        <v>48</v>
      </c>
      <c r="B170" s="1" t="s">
        <v>1</v>
      </c>
      <c r="C170" s="23">
        <v>660333.3300000001</v>
      </c>
      <c r="E170"/>
    </row>
    <row r="171" spans="1:5" ht="12.75">
      <c r="A171" s="13" t="s">
        <v>73</v>
      </c>
      <c r="B171" s="1" t="s">
        <v>3</v>
      </c>
      <c r="C171" s="23">
        <v>529153.33</v>
      </c>
      <c r="E171"/>
    </row>
    <row r="172" spans="1:5" ht="12.75">
      <c r="A172" s="13"/>
      <c r="B172" s="1" t="s">
        <v>4</v>
      </c>
      <c r="C172" s="34">
        <v>138956.07</v>
      </c>
      <c r="E172"/>
    </row>
    <row r="173" spans="1:5" ht="15">
      <c r="A173" s="13"/>
      <c r="B173" s="1" t="s">
        <v>5</v>
      </c>
      <c r="C173" s="33">
        <v>429216.67000000004</v>
      </c>
      <c r="E173"/>
    </row>
    <row r="174" spans="1:5" ht="15">
      <c r="A174" s="13"/>
      <c r="B174" s="1" t="s">
        <v>6</v>
      </c>
      <c r="C174" s="33">
        <v>106098</v>
      </c>
      <c r="E174"/>
    </row>
    <row r="175" spans="1:5" ht="15">
      <c r="A175" s="13"/>
      <c r="B175" s="1" t="s">
        <v>8</v>
      </c>
      <c r="C175" s="33">
        <v>99050</v>
      </c>
      <c r="E175"/>
    </row>
    <row r="176" spans="1:5" ht="12.75">
      <c r="A176" s="13"/>
      <c r="B176" s="1" t="s">
        <v>53</v>
      </c>
      <c r="C176" s="23" t="s">
        <v>9</v>
      </c>
      <c r="D176" s="27">
        <f>SUM(C170:C176)</f>
        <v>1962807.4000000004</v>
      </c>
      <c r="E176"/>
    </row>
    <row r="177" spans="1:5" ht="12.75">
      <c r="A177" s="13"/>
      <c r="C177" s="23" t="s">
        <v>9</v>
      </c>
      <c r="E177"/>
    </row>
    <row r="178" spans="1:5" ht="12.75">
      <c r="A178" s="13"/>
      <c r="C178" s="23" t="s">
        <v>9</v>
      </c>
      <c r="E178"/>
    </row>
    <row r="179" spans="1:5" ht="12.75">
      <c r="A179" s="13" t="s">
        <v>0</v>
      </c>
      <c r="B179" s="1" t="s">
        <v>1</v>
      </c>
      <c r="C179" s="23">
        <v>5768100</v>
      </c>
      <c r="E179"/>
    </row>
    <row r="180" spans="1:5" ht="12.75">
      <c r="A180" s="13" t="s">
        <v>41</v>
      </c>
      <c r="B180" s="1" t="s">
        <v>3</v>
      </c>
      <c r="C180" s="23">
        <v>4593300</v>
      </c>
      <c r="E180"/>
    </row>
    <row r="181" spans="1:5" ht="12.75">
      <c r="A181" s="13" t="s">
        <v>42</v>
      </c>
      <c r="B181" s="1" t="s">
        <v>4</v>
      </c>
      <c r="C181" s="23">
        <v>951250.5</v>
      </c>
      <c r="E181"/>
    </row>
    <row r="182" spans="1:5" ht="12.75">
      <c r="A182" s="13"/>
      <c r="B182" s="1" t="s">
        <v>5</v>
      </c>
      <c r="C182" s="34">
        <v>3442595</v>
      </c>
      <c r="E182"/>
    </row>
    <row r="183" spans="1:5" ht="15">
      <c r="A183" s="13"/>
      <c r="B183" s="1" t="s">
        <v>6</v>
      </c>
      <c r="C183" s="33">
        <v>0</v>
      </c>
      <c r="E183"/>
    </row>
    <row r="184" spans="1:5" ht="15">
      <c r="A184" s="13"/>
      <c r="B184" s="1" t="s">
        <v>8</v>
      </c>
      <c r="C184" s="33">
        <v>822753</v>
      </c>
      <c r="E184"/>
    </row>
    <row r="185" spans="1:5" ht="15">
      <c r="A185" s="13"/>
      <c r="B185" s="1" t="s">
        <v>53</v>
      </c>
      <c r="C185" s="33"/>
      <c r="D185" s="27">
        <f>SUM(C179:C185)</f>
        <v>15577998.5</v>
      </c>
      <c r="E185"/>
    </row>
    <row r="186" spans="1:5" ht="15">
      <c r="A186" s="13"/>
      <c r="C186" s="32" t="s">
        <v>9</v>
      </c>
      <c r="E186"/>
    </row>
    <row r="187" spans="1:5" ht="12.75">
      <c r="A187"/>
      <c r="C187" s="31" t="s">
        <v>74</v>
      </c>
      <c r="E187"/>
    </row>
    <row r="188" spans="2:4" ht="15">
      <c r="B188" s="1"/>
      <c r="D188" s="1"/>
    </row>
    <row r="189" spans="2:6" ht="20.25">
      <c r="B189" s="4" t="s">
        <v>77</v>
      </c>
      <c r="D189" s="10">
        <f>SUM(D14:D185)</f>
        <v>272594178.40999997</v>
      </c>
      <c r="E189" s="30" t="s">
        <v>9</v>
      </c>
      <c r="F189" s="1"/>
    </row>
    <row r="190" spans="2:4" ht="15">
      <c r="B190" s="1"/>
      <c r="D190" s="8" t="s">
        <v>9</v>
      </c>
    </row>
    <row r="191" spans="2:4" ht="15">
      <c r="B191" s="1"/>
      <c r="D191" s="11" t="s">
        <v>9</v>
      </c>
    </row>
    <row r="192" spans="2:7" ht="15.75" thickBot="1">
      <c r="B192" s="1"/>
      <c r="D192" s="1"/>
      <c r="G192" s="30"/>
    </row>
    <row r="193" spans="3:5" ht="15">
      <c r="C193" s="28" t="s">
        <v>76</v>
      </c>
      <c r="D193" s="16" t="s">
        <v>45</v>
      </c>
      <c r="E193" s="17" t="s">
        <v>47</v>
      </c>
    </row>
    <row r="194" spans="2:5" ht="15.75" thickBot="1">
      <c r="B194" s="20" t="s">
        <v>44</v>
      </c>
      <c r="C194" s="29" t="s">
        <v>46</v>
      </c>
      <c r="D194" s="18" t="s">
        <v>79</v>
      </c>
      <c r="E194" s="19" t="s">
        <v>54</v>
      </c>
    </row>
    <row r="195" spans="4:5" ht="15">
      <c r="D195" s="1" t="s">
        <v>9</v>
      </c>
      <c r="E195" s="1" t="s">
        <v>9</v>
      </c>
    </row>
    <row r="196" spans="1:7" ht="12.75">
      <c r="A196" s="15" t="s">
        <v>60</v>
      </c>
      <c r="B196" s="3" t="s">
        <v>1</v>
      </c>
      <c r="C196" s="21">
        <v>1564035000</v>
      </c>
      <c r="D196" s="21">
        <v>655707536.2900001</v>
      </c>
      <c r="E196" s="22">
        <f>+D196/C196*100</f>
        <v>41.92409609056064</v>
      </c>
      <c r="F196" s="1" t="s">
        <v>51</v>
      </c>
      <c r="G196" s="1" t="s">
        <v>9</v>
      </c>
    </row>
    <row r="197" spans="1:7" ht="12.75">
      <c r="A197" s="15" t="s">
        <v>61</v>
      </c>
      <c r="B197" s="3" t="s">
        <v>3</v>
      </c>
      <c r="C197" s="21">
        <v>1099301000</v>
      </c>
      <c r="D197" s="21">
        <v>447450769.93999994</v>
      </c>
      <c r="E197" s="22">
        <f>+D197/C197*100</f>
        <v>40.70320776020398</v>
      </c>
      <c r="F197" s="1" t="s">
        <v>9</v>
      </c>
      <c r="G197" s="1" t="s">
        <v>9</v>
      </c>
    </row>
    <row r="198" spans="1:7" ht="12.75">
      <c r="A198" s="15" t="s">
        <v>62</v>
      </c>
      <c r="B198" s="3" t="s">
        <v>5</v>
      </c>
      <c r="C198" s="21">
        <v>873248000</v>
      </c>
      <c r="D198" s="21">
        <v>344805167.4</v>
      </c>
      <c r="E198" s="22">
        <f aca="true" t="shared" si="0" ref="E198:E208">+D198/C198*100</f>
        <v>39.48536582963831</v>
      </c>
      <c r="F198" s="1" t="s">
        <v>9</v>
      </c>
      <c r="G198" s="1" t="s">
        <v>9</v>
      </c>
    </row>
    <row r="199" spans="1:7" ht="12.75">
      <c r="A199" s="15" t="s">
        <v>63</v>
      </c>
      <c r="B199" s="3" t="s">
        <v>8</v>
      </c>
      <c r="C199" s="21">
        <v>198560000</v>
      </c>
      <c r="D199" s="21">
        <v>81732656.58</v>
      </c>
      <c r="E199" s="22">
        <f>+D199/C199*100</f>
        <v>41.1626997280419</v>
      </c>
      <c r="F199" s="1" t="s">
        <v>9</v>
      </c>
      <c r="G199" s="1" t="s">
        <v>9</v>
      </c>
    </row>
    <row r="200" spans="1:7" ht="12.75">
      <c r="A200" s="15" t="s">
        <v>63</v>
      </c>
      <c r="B200" s="3" t="s">
        <v>64</v>
      </c>
      <c r="C200" s="21">
        <v>244536000</v>
      </c>
      <c r="D200" s="21">
        <v>100677572.21999998</v>
      </c>
      <c r="E200" s="22">
        <f t="shared" si="0"/>
        <v>41.17085918637746</v>
      </c>
      <c r="F200" s="1" t="s">
        <v>9</v>
      </c>
      <c r="G200" s="1" t="s">
        <v>9</v>
      </c>
    </row>
    <row r="201" spans="1:7" ht="12.75">
      <c r="A201" s="15" t="s">
        <v>63</v>
      </c>
      <c r="B201" s="3" t="s">
        <v>65</v>
      </c>
      <c r="C201" s="21">
        <v>13000000</v>
      </c>
      <c r="D201" s="21">
        <v>2931464</v>
      </c>
      <c r="E201" s="22">
        <f t="shared" si="0"/>
        <v>22.549723076923076</v>
      </c>
      <c r="F201" s="1" t="s">
        <v>9</v>
      </c>
      <c r="G201" s="1" t="s">
        <v>9</v>
      </c>
    </row>
    <row r="202" spans="1:7" ht="12.75">
      <c r="A202" s="15">
        <v>60399</v>
      </c>
      <c r="B202" s="3" t="s">
        <v>66</v>
      </c>
      <c r="C202" s="21">
        <v>20000000</v>
      </c>
      <c r="D202" s="21">
        <v>4841762</v>
      </c>
      <c r="E202" s="22">
        <f t="shared" si="0"/>
        <v>24.20881</v>
      </c>
      <c r="F202" s="1" t="s">
        <v>9</v>
      </c>
      <c r="G202" s="1" t="s">
        <v>9</v>
      </c>
    </row>
    <row r="203" spans="1:7" ht="12.75">
      <c r="A203" s="15" t="s">
        <v>67</v>
      </c>
      <c r="B203" s="3" t="s">
        <v>7</v>
      </c>
      <c r="C203" s="21">
        <v>10000000</v>
      </c>
      <c r="D203" s="21">
        <v>6782530.1</v>
      </c>
      <c r="E203" s="22">
        <f t="shared" si="0"/>
        <v>67.825301</v>
      </c>
      <c r="G203" s="1" t="s">
        <v>9</v>
      </c>
    </row>
    <row r="204" spans="1:7" ht="12.75">
      <c r="A204" s="15" t="s">
        <v>68</v>
      </c>
      <c r="B204" s="3" t="s">
        <v>55</v>
      </c>
      <c r="C204" s="21">
        <v>2000000</v>
      </c>
      <c r="D204" s="21">
        <v>2683590</v>
      </c>
      <c r="E204" s="22">
        <f t="shared" si="0"/>
        <v>134.17950000000002</v>
      </c>
      <c r="G204" s="1"/>
    </row>
    <row r="205" spans="1:7" ht="12.75">
      <c r="A205" s="15" t="s">
        <v>69</v>
      </c>
      <c r="B205" s="3" t="s">
        <v>56</v>
      </c>
      <c r="C205" s="21">
        <v>0</v>
      </c>
      <c r="D205" s="21">
        <v>0</v>
      </c>
      <c r="E205" s="22">
        <v>0</v>
      </c>
      <c r="G205" s="1"/>
    </row>
    <row r="206" spans="1:7" ht="12.75">
      <c r="A206" s="15">
        <v>105</v>
      </c>
      <c r="B206" s="3" t="s">
        <v>32</v>
      </c>
      <c r="C206" s="21">
        <v>2500000</v>
      </c>
      <c r="D206" s="21">
        <v>644793.33</v>
      </c>
      <c r="E206" s="22">
        <f t="shared" si="0"/>
        <v>25.7917332</v>
      </c>
      <c r="G206" s="1"/>
    </row>
    <row r="207" spans="1:7" ht="12.75">
      <c r="A207" s="15" t="s">
        <v>70</v>
      </c>
      <c r="B207" s="3" t="s">
        <v>50</v>
      </c>
      <c r="C207" s="25">
        <v>283140000</v>
      </c>
      <c r="D207" s="21">
        <v>278810865</v>
      </c>
      <c r="E207" s="22">
        <f t="shared" si="0"/>
        <v>98.47102670057215</v>
      </c>
      <c r="G207" s="1"/>
    </row>
    <row r="208" spans="1:7" ht="12.75">
      <c r="A208" s="15">
        <v>303</v>
      </c>
      <c r="B208" s="3" t="s">
        <v>57</v>
      </c>
      <c r="C208" s="25">
        <v>341650000</v>
      </c>
      <c r="D208" s="21">
        <v>0</v>
      </c>
      <c r="E208" s="22">
        <f t="shared" si="0"/>
        <v>0</v>
      </c>
      <c r="G208" s="1"/>
    </row>
    <row r="209" spans="2:7" ht="15">
      <c r="B209" s="3"/>
      <c r="C209" s="25"/>
      <c r="D209" s="21"/>
      <c r="E209" s="22" t="s">
        <v>9</v>
      </c>
      <c r="G209" s="1"/>
    </row>
    <row r="210" spans="2:5" ht="15">
      <c r="B210" s="6" t="s">
        <v>52</v>
      </c>
      <c r="C210" s="26">
        <f>SUM(C196:C209)</f>
        <v>4651970000</v>
      </c>
      <c r="D210" s="12">
        <f>SUM(D196:D209)</f>
        <v>1927068706.86</v>
      </c>
      <c r="E210" s="12"/>
    </row>
    <row r="211" spans="3:7" ht="15">
      <c r="C211" s="23" t="s">
        <v>9</v>
      </c>
      <c r="D211" s="2" t="s">
        <v>9</v>
      </c>
      <c r="E211" s="1" t="s">
        <v>9</v>
      </c>
      <c r="F211" t="s">
        <v>9</v>
      </c>
      <c r="G211" s="1" t="s">
        <v>9</v>
      </c>
    </row>
    <row r="212" spans="3:6" ht="15">
      <c r="C212" s="23" t="s">
        <v>9</v>
      </c>
      <c r="D212" s="7" t="s">
        <v>9</v>
      </c>
      <c r="E212" s="7"/>
      <c r="F212" t="s">
        <v>9</v>
      </c>
    </row>
    <row r="213" spans="4:6" ht="15">
      <c r="D213" s="7" t="s">
        <v>9</v>
      </c>
      <c r="F213" s="37" t="s">
        <v>9</v>
      </c>
    </row>
    <row r="214" spans="4:6" ht="15">
      <c r="D214" s="1" t="s">
        <v>9</v>
      </c>
      <c r="F214" s="37" t="s">
        <v>9</v>
      </c>
    </row>
    <row r="215" ht="15">
      <c r="F215" s="38" t="s">
        <v>9</v>
      </c>
    </row>
    <row r="216" spans="3:6" ht="15">
      <c r="C216" s="23">
        <f>+C210-D210</f>
        <v>2724901293.1400003</v>
      </c>
      <c r="D216" s="1">
        <f>+D210</f>
        <v>1927068706.86</v>
      </c>
      <c r="F216" s="37" t="s">
        <v>9</v>
      </c>
    </row>
    <row r="217" spans="3:6" ht="15">
      <c r="C217" s="23" t="s">
        <v>9</v>
      </c>
      <c r="D217" t="s">
        <v>9</v>
      </c>
      <c r="F217" s="37" t="s">
        <v>9</v>
      </c>
    </row>
    <row r="218" spans="4:6" ht="15">
      <c r="D218" t="s">
        <v>9</v>
      </c>
      <c r="F218" s="37" t="s">
        <v>9</v>
      </c>
    </row>
    <row r="219" ht="15">
      <c r="F219" s="36" t="s">
        <v>9</v>
      </c>
    </row>
    <row r="230" ht="15">
      <c r="D230" t="s">
        <v>9</v>
      </c>
    </row>
    <row r="231" ht="15">
      <c r="D231" t="s">
        <v>9</v>
      </c>
    </row>
    <row r="232" spans="3:4" ht="15">
      <c r="C232" s="23" t="s">
        <v>9</v>
      </c>
      <c r="D232" t="s">
        <v>9</v>
      </c>
    </row>
    <row r="239" ht="15">
      <c r="D239" t="s">
        <v>9</v>
      </c>
    </row>
  </sheetData>
  <sheetProtection/>
  <mergeCells count="3">
    <mergeCell ref="A4:D4"/>
    <mergeCell ref="A5:D5"/>
    <mergeCell ref="A2:D2"/>
  </mergeCells>
  <printOptions/>
  <pageMargins left="0.54" right="0.75" top="1" bottom="1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0" sqref="K10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franciscovega</dc:creator>
  <cp:keywords/>
  <dc:description/>
  <cp:lastModifiedBy>Francisco</cp:lastModifiedBy>
  <cp:lastPrinted>2011-09-26T17:34:24Z</cp:lastPrinted>
  <dcterms:created xsi:type="dcterms:W3CDTF">2009-07-08T21:47:02Z</dcterms:created>
  <dcterms:modified xsi:type="dcterms:W3CDTF">2019-06-25T17:49:02Z</dcterms:modified>
  <cp:category/>
  <cp:version/>
  <cp:contentType/>
  <cp:contentStatus/>
</cp:coreProperties>
</file>