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<sst xmlns="http://schemas.openxmlformats.org/spreadsheetml/2006/main" count="311" uniqueCount="80">
  <si>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</si>
  <si>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</si>
  <si>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</si>
  <si>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</si>
  <si>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</si>
  <si>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</si>
  <si>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</si>
  <si>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</si>
  <si>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</si>
  <si>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</si>
  <si>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</si>
  <si>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</si>
  <si>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</si>
  <si>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</si>
  <si>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</si>
  <si>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</si>
  <si>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</si>
  <si>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</si>
  <si>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</si>
  <si>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</si>
  <si>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</si>
  <si>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</si>
  <si>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</si>
  <si>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</si>
  <si>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</si>
  <si>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</si>
  <si>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</si>
  <si>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</si>
  <si>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</si>
  <si>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</si>
  <si>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</si>
  <si>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</si>
  <si>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</si>
  <si>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</si>
  <si>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</si>
  <si>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</si>
  <si>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</si>
  <si>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</si>
  <si>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</si>
  <si>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</si>
  <si>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</si>
  <si>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</si>
  <si>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</si>
  <si>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</si>
  <si>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</si>
  <si>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</si>
  <si>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</si>
  <si>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</si>
  <si>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</si>
  <si>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</si>
  <si>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</si>
  <si>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</si>
  <si>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</si>
  <si>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</si>
  <si>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</si>
  <si>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</si>
  <si>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</si>
  <si>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</si>
  <si>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</si>
  <si>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</si>
  <si>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</si>
  <si>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</si>
  <si>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</si>
  <si>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</si>
  <si>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</si>
  <si>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</si>
  <si>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</si>
  <si>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</si>
  <si>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</si>
  <si>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</si>
  <si>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</si>
  <si>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</si>
  <si>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</si>
  <si>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</si>
  <si>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</si>
  <si>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</si>
  <si>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</si>
  <si>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MES DE MAYO DEL 2017</t>
  </si>
  <si>
    <t>SALARIOS DEL MES DE MAYO DEL 2017</t>
  </si>
  <si>
    <t>AL 31 DE MAYO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</si>
</sst>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50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" fontId="0" fillId="17" borderId="10" xfId="0" applyNumberFormat="1" applyFill="1" applyBorder="1" applyAlignment="1">
      <alignment/>
    </xf>
    <xf numFmtId="0" fontId="8" fillId="0" borderId="0" xfId="0" applyFont="1" applyAlignment="1">
      <alignment/>
    </xf>
    <xf numFmtId="4" fontId="9" fillId="19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33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4" fontId="0" fillId="17" borderId="0" xfId="0" applyNumberFormat="1" applyFill="1" applyAlignment="1">
      <alignment/>
    </xf>
    <xf numFmtId="171" fontId="0" fillId="17" borderId="10" xfId="0" applyNumberForma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71" fontId="0" fillId="35" borderId="10" xfId="46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33" fillId="0" borderId="0" xfId="46" applyFont="1" applyAlignment="1">
      <alignment/>
    </xf>
    <xf numFmtId="171" fontId="5" fillId="0" borderId="0" xfId="46" applyFont="1" applyAlignment="1">
      <alignment/>
    </xf>
    <xf numFmtId="171" fontId="0" fillId="34" borderId="11" xfId="46" applyFont="1" applyFill="1" applyBorder="1" applyAlignment="1">
      <alignment/>
    </xf>
    <xf numFmtId="171" fontId="0" fillId="34" borderId="12" xfId="46" applyFont="1" applyFill="1" applyBorder="1" applyAlignment="1">
      <alignment/>
    </xf>
    <xf numFmtId="171" fontId="0" fillId="35" borderId="10" xfId="46" applyFont="1" applyFill="1" applyBorder="1" applyAlignment="1">
      <alignment/>
    </xf>
    <xf numFmtId="171" fontId="7" fillId="33" borderId="10" xfId="46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8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0.5565</cdr:y>
    </cdr:from>
    <cdr:to>
      <cdr:x>0.95225</cdr:x>
      <cdr:y>0.763</cdr:y>
    </cdr:to>
    <cdr:sp>
      <cdr:nvSpPr>
        <cdr:cNvPr id="1" name="Text Box 1"/>
        <cdr:cNvSpPr txBox="1">
          <a:spLocks noChangeArrowheads="1"/>
        </cdr:cNvSpPr>
      </cdr:nvSpPr>
      <cdr:spPr>
        <a:xfrm>
          <a:off x="3981450" y="1581150"/>
          <a:ext cx="11334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61.76%</a:t>
          </a:r>
        </a:p>
      </cdr:txBody>
    </cdr:sp>
  </cdr:relSizeAnchor>
  <cdr:relSizeAnchor xmlns:cdr="http://schemas.openxmlformats.org/drawingml/2006/chartDrawing">
    <cdr:from>
      <cdr:x>0.24975</cdr:x>
      <cdr:y>0.28975</cdr:y>
    </cdr:from>
    <cdr:to>
      <cdr:x>0.43275</cdr:x>
      <cdr:y>0.4875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819150"/>
          <a:ext cx="981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38.24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066925" y="37509450"/>
        <a:ext cx="5372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09800" y="39843075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324225" y="37614225"/>
          <a:ext cx="2943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MAYO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">
      <selection activeCell="A186" sqref="A186"/>
    </sheetView>
  </sheetViews>
  <sheetFormatPr defaultColWidth="11.421875" defaultRowHeight="12.75"/>
  <cols>
    <col min="1" max="1" width="21.140625" style="10" customWidth="1"/>
    <col min="2" max="2" width="43.7109375" style="0" customWidth="1"/>
    <col min="3" max="3" width="21.57421875" style="28" customWidth="1"/>
    <col min="4" max="4" width="25.140625" style="0" customWidth="1"/>
    <col min="5" max="5" width="22.57421875" style="1" customWidth="1"/>
    <col min="6" max="6" width="16.421875" style="1" customWidth="1"/>
    <col min="7" max="7" width="14.00390625" style="0" customWidth="1"/>
    <col min="8" max="8" width="15.28125" style="0" bestFit="1" customWidth="1"/>
  </cols>
  <sheetData>
    <row r="2" spans="1:4" ht="20.25">
      <c r="A2" s="27" t="s">
        <v>77</v>
      </c>
      <c r="B2" s="27"/>
      <c r="C2" s="27"/>
      <c r="D2" s="27"/>
    </row>
    <row r="3" spans="2:4" ht="20.25">
      <c r="B3" s="5"/>
      <c r="C3" s="30"/>
      <c r="D3" s="5"/>
    </row>
    <row r="4" spans="1:4" ht="20.25">
      <c r="A4" s="27" t="s">
        <v>61</v>
      </c>
      <c r="B4" s="27"/>
      <c r="C4" s="27"/>
      <c r="D4" s="27"/>
    </row>
    <row r="5" spans="1:4" ht="20.25">
      <c r="A5" s="27" t="s">
        <v>43</v>
      </c>
      <c r="B5" s="27"/>
      <c r="C5" s="27"/>
      <c r="D5" s="27"/>
    </row>
    <row r="8" spans="1:6" ht="12.75">
      <c r="A8" s="14" t="s">
        <v>0</v>
      </c>
      <c r="B8" s="1" t="s">
        <v>1</v>
      </c>
      <c r="C8" s="28">
        <v>8462750</v>
      </c>
      <c r="D8" s="1"/>
      <c r="E8"/>
      <c r="F8"/>
    </row>
    <row r="9" spans="1:6" ht="15">
      <c r="A9" s="14" t="s">
        <v>2</v>
      </c>
      <c r="B9" s="1" t="s">
        <v>3</v>
      </c>
      <c r="C9" s="29">
        <v>4566840</v>
      </c>
      <c r="E9"/>
      <c r="F9"/>
    </row>
    <row r="10" spans="1:6" ht="15">
      <c r="A10"/>
      <c r="B10" s="1" t="s">
        <v>4</v>
      </c>
      <c r="C10" s="29">
        <v>1031829</v>
      </c>
      <c r="E10"/>
      <c r="F10"/>
    </row>
    <row r="11" spans="1:6" ht="15">
      <c r="A11"/>
      <c r="B11" s="1" t="s">
        <v>5</v>
      </c>
      <c r="C11" s="29">
        <v>4146352.5</v>
      </c>
      <c r="E11"/>
      <c r="F11"/>
    </row>
    <row r="12" spans="1:6" ht="15">
      <c r="A12"/>
      <c r="B12" s="1" t="s">
        <v>6</v>
      </c>
      <c r="C12" s="29">
        <v>24554</v>
      </c>
      <c r="E12"/>
      <c r="F12"/>
    </row>
    <row r="13" spans="1:6" ht="15">
      <c r="A13"/>
      <c r="B13" s="1" t="s">
        <v>7</v>
      </c>
      <c r="C13" s="29">
        <v>0</v>
      </c>
      <c r="E13"/>
      <c r="F13"/>
    </row>
    <row r="14" spans="1:6" ht="15">
      <c r="A14"/>
      <c r="B14" s="1" t="s">
        <v>8</v>
      </c>
      <c r="C14" s="29">
        <v>1153589.5</v>
      </c>
      <c r="D14" s="18">
        <f>SUM(C8:C14)</f>
        <v>19385915</v>
      </c>
      <c r="E14"/>
      <c r="F14"/>
    </row>
    <row r="15" spans="1:6" ht="15">
      <c r="A15"/>
      <c r="B15" s="1" t="s">
        <v>9</v>
      </c>
      <c r="C15" s="29" t="s">
        <v>9</v>
      </c>
      <c r="D15" s="1"/>
      <c r="E15"/>
      <c r="F15"/>
    </row>
    <row r="16" spans="1:6" ht="15">
      <c r="A16"/>
      <c r="B16" s="1"/>
      <c r="C16" s="29" t="s">
        <v>9</v>
      </c>
      <c r="D16" t="s">
        <v>9</v>
      </c>
      <c r="E16"/>
      <c r="F16"/>
    </row>
    <row r="17" spans="1:6" ht="15">
      <c r="A17"/>
      <c r="C17" s="29" t="s">
        <v>9</v>
      </c>
      <c r="E17"/>
      <c r="F17"/>
    </row>
    <row r="18" spans="1:6" ht="15">
      <c r="A18" s="15" t="s">
        <v>10</v>
      </c>
      <c r="B18" s="1" t="s">
        <v>1</v>
      </c>
      <c r="C18" s="29">
        <v>1446650</v>
      </c>
      <c r="E18"/>
      <c r="F18"/>
    </row>
    <row r="19" spans="1:6" ht="15">
      <c r="A19" s="15" t="s">
        <v>11</v>
      </c>
      <c r="B19" s="1" t="s">
        <v>3</v>
      </c>
      <c r="C19" s="29">
        <v>800200</v>
      </c>
      <c r="E19"/>
      <c r="F19"/>
    </row>
    <row r="20" spans="1:6" ht="15">
      <c r="A20"/>
      <c r="B20" s="1" t="s">
        <v>4</v>
      </c>
      <c r="C20" s="29">
        <v>236392.5</v>
      </c>
      <c r="E20"/>
      <c r="F20"/>
    </row>
    <row r="21" spans="1:6" ht="15">
      <c r="A21"/>
      <c r="B21" s="1" t="s">
        <v>5</v>
      </c>
      <c r="C21" s="29">
        <v>940322.5</v>
      </c>
      <c r="E21"/>
      <c r="F21"/>
    </row>
    <row r="22" spans="1:6" ht="15">
      <c r="A22"/>
      <c r="B22" s="1" t="s">
        <v>8</v>
      </c>
      <c r="C22" s="29">
        <v>183745</v>
      </c>
      <c r="E22"/>
      <c r="F22"/>
    </row>
    <row r="23" spans="1:6" ht="15">
      <c r="A23"/>
      <c r="B23" s="1" t="s">
        <v>6</v>
      </c>
      <c r="C23" s="29">
        <v>0</v>
      </c>
      <c r="E23"/>
      <c r="F23"/>
    </row>
    <row r="24" spans="1:6" ht="15">
      <c r="A24"/>
      <c r="B24" s="1" t="s">
        <v>32</v>
      </c>
      <c r="C24" s="29">
        <v>0</v>
      </c>
      <c r="D24" s="9">
        <f>SUM(C18:C24)</f>
        <v>3607310</v>
      </c>
      <c r="E24"/>
      <c r="F24"/>
    </row>
    <row r="25" spans="1:6" ht="15">
      <c r="A25"/>
      <c r="C25" s="29" t="s">
        <v>9</v>
      </c>
      <c r="D25" s="1"/>
      <c r="E25"/>
      <c r="F25"/>
    </row>
    <row r="26" spans="1:6" ht="15">
      <c r="A26"/>
      <c r="C26" s="29" t="s">
        <v>9</v>
      </c>
      <c r="E26"/>
      <c r="F26"/>
    </row>
    <row r="27" spans="1:6" ht="15">
      <c r="A27" s="14" t="s">
        <v>12</v>
      </c>
      <c r="B27" s="1" t="s">
        <v>1</v>
      </c>
      <c r="C27" s="29">
        <v>1681150</v>
      </c>
      <c r="E27"/>
      <c r="F27"/>
    </row>
    <row r="28" spans="1:6" ht="15">
      <c r="A28" s="14" t="s">
        <v>13</v>
      </c>
      <c r="B28" s="1" t="s">
        <v>3</v>
      </c>
      <c r="C28" s="29">
        <v>958600</v>
      </c>
      <c r="E28"/>
      <c r="F28"/>
    </row>
    <row r="29" spans="1:6" ht="15">
      <c r="A29" s="14" t="s">
        <v>14</v>
      </c>
      <c r="B29" s="1" t="s">
        <v>4</v>
      </c>
      <c r="C29" s="29">
        <v>214972</v>
      </c>
      <c r="E29"/>
      <c r="F29"/>
    </row>
    <row r="30" spans="1:6" ht="15">
      <c r="A30" s="14"/>
      <c r="B30" s="1" t="s">
        <v>5</v>
      </c>
      <c r="C30" s="29">
        <v>1092747.5</v>
      </c>
      <c r="E30"/>
      <c r="F30"/>
    </row>
    <row r="31" spans="1:6" ht="15">
      <c r="A31" s="14"/>
      <c r="B31" s="1" t="s">
        <v>6</v>
      </c>
      <c r="C31" s="29">
        <v>0</v>
      </c>
      <c r="E31"/>
      <c r="F31"/>
    </row>
    <row r="32" spans="1:6" ht="15">
      <c r="A32" s="14"/>
      <c r="B32" s="1" t="s">
        <v>59</v>
      </c>
      <c r="C32" s="29">
        <v>218920</v>
      </c>
      <c r="D32" s="9">
        <f>SUM(C27:C32)</f>
        <v>4166389.5</v>
      </c>
      <c r="E32"/>
      <c r="F32"/>
    </row>
    <row r="33" spans="1:6" ht="15">
      <c r="A33" s="14"/>
      <c r="C33" s="29" t="s">
        <v>9</v>
      </c>
      <c r="E33"/>
      <c r="F33"/>
    </row>
    <row r="34" spans="1:6" ht="15">
      <c r="A34" s="14"/>
      <c r="C34" s="29" t="s">
        <v>9</v>
      </c>
      <c r="E34"/>
      <c r="F34"/>
    </row>
    <row r="35" spans="1:6" ht="15">
      <c r="A35" s="14" t="s">
        <v>15</v>
      </c>
      <c r="B35" s="1" t="s">
        <v>1</v>
      </c>
      <c r="C35" s="29">
        <v>781600</v>
      </c>
      <c r="E35"/>
      <c r="F35"/>
    </row>
    <row r="36" spans="1:6" ht="15">
      <c r="A36" s="14" t="s">
        <v>16</v>
      </c>
      <c r="B36" s="1" t="s">
        <v>3</v>
      </c>
      <c r="C36" s="29">
        <v>465800</v>
      </c>
      <c r="E36"/>
      <c r="F36"/>
    </row>
    <row r="37" spans="1:6" ht="15">
      <c r="A37" s="14" t="s">
        <v>17</v>
      </c>
      <c r="B37" s="1" t="s">
        <v>4</v>
      </c>
      <c r="C37" s="29">
        <v>182517</v>
      </c>
      <c r="E37"/>
      <c r="F37"/>
    </row>
    <row r="38" spans="1:6" ht="15">
      <c r="A38" s="14"/>
      <c r="B38" s="1" t="s">
        <v>5</v>
      </c>
      <c r="C38" s="29">
        <v>508040</v>
      </c>
      <c r="E38"/>
      <c r="F38"/>
    </row>
    <row r="39" spans="1:6" ht="15">
      <c r="A39" s="14"/>
      <c r="B39" s="1" t="s">
        <v>6</v>
      </c>
      <c r="C39" s="29">
        <v>0</v>
      </c>
      <c r="E39"/>
      <c r="F39"/>
    </row>
    <row r="40" spans="1:6" ht="15">
      <c r="A40" s="14"/>
      <c r="B40" s="1" t="s">
        <v>8</v>
      </c>
      <c r="C40" s="29">
        <v>117240</v>
      </c>
      <c r="D40" s="9">
        <f>SUM(C35:C40)</f>
        <v>2055197</v>
      </c>
      <c r="E40"/>
      <c r="F40"/>
    </row>
    <row r="41" spans="1:6" ht="15">
      <c r="A41" s="14"/>
      <c r="C41" s="29" t="s">
        <v>9</v>
      </c>
      <c r="E41"/>
      <c r="F41"/>
    </row>
    <row r="42" spans="1:6" ht="15">
      <c r="A42" s="14"/>
      <c r="C42" s="29" t="s">
        <v>9</v>
      </c>
      <c r="E42"/>
      <c r="F42"/>
    </row>
    <row r="43" spans="1:6" ht="15">
      <c r="A43" s="14" t="s">
        <v>15</v>
      </c>
      <c r="B43" s="1" t="s">
        <v>1</v>
      </c>
      <c r="C43" s="29">
        <v>1532457</v>
      </c>
      <c r="E43"/>
      <c r="F43"/>
    </row>
    <row r="44" spans="1:6" ht="15">
      <c r="A44" s="14" t="s">
        <v>18</v>
      </c>
      <c r="B44" s="1" t="s">
        <v>3</v>
      </c>
      <c r="C44" s="29">
        <v>586928</v>
      </c>
      <c r="E44"/>
      <c r="F44"/>
    </row>
    <row r="45" spans="1:6" ht="15">
      <c r="A45" s="14" t="s">
        <v>9</v>
      </c>
      <c r="B45" s="1" t="s">
        <v>4</v>
      </c>
      <c r="C45" s="29">
        <v>164925</v>
      </c>
      <c r="E45"/>
      <c r="F45"/>
    </row>
    <row r="46" spans="1:6" ht="15">
      <c r="A46" s="14"/>
      <c r="B46" s="1" t="s">
        <v>5</v>
      </c>
      <c r="C46" s="29">
        <v>432282.5</v>
      </c>
      <c r="E46"/>
      <c r="F46"/>
    </row>
    <row r="47" spans="1:6" ht="15">
      <c r="A47" s="14"/>
      <c r="B47" s="1" t="s">
        <v>75</v>
      </c>
      <c r="C47" s="29">
        <v>307423</v>
      </c>
      <c r="E47"/>
      <c r="F47"/>
    </row>
    <row r="48" spans="1:6" ht="15">
      <c r="A48" s="14"/>
      <c r="B48" s="1" t="s">
        <v>76</v>
      </c>
      <c r="C48" s="29">
        <v>147459</v>
      </c>
      <c r="E48"/>
      <c r="F48"/>
    </row>
    <row r="49" spans="1:6" ht="15">
      <c r="A49" s="14"/>
      <c r="B49" s="1" t="s">
        <v>6</v>
      </c>
      <c r="C49" s="29">
        <v>0</v>
      </c>
      <c r="D49" s="1"/>
      <c r="E49"/>
      <c r="F49"/>
    </row>
    <row r="50" spans="1:6" ht="15">
      <c r="A50" s="14"/>
      <c r="B50" s="1" t="s">
        <v>8</v>
      </c>
      <c r="C50" s="29">
        <v>196616</v>
      </c>
      <c r="E50"/>
      <c r="F50"/>
    </row>
    <row r="51" spans="1:6" ht="12.75">
      <c r="A51" s="14"/>
      <c r="B51" s="1" t="s">
        <v>53</v>
      </c>
      <c r="C51" s="28" t="s">
        <v>9</v>
      </c>
      <c r="D51" s="9">
        <f>SUM(C43:C51)</f>
        <v>3368090.5</v>
      </c>
      <c r="E51"/>
      <c r="F51"/>
    </row>
    <row r="52" spans="1:6" ht="15">
      <c r="A52" s="14"/>
      <c r="C52" s="29" t="s">
        <v>9</v>
      </c>
      <c r="E52"/>
      <c r="F52"/>
    </row>
    <row r="53" spans="1:6" ht="15">
      <c r="A53" s="14"/>
      <c r="C53" s="29" t="s">
        <v>9</v>
      </c>
      <c r="E53"/>
      <c r="F53"/>
    </row>
    <row r="54" spans="1:6" ht="15">
      <c r="A54" s="14" t="s">
        <v>48</v>
      </c>
      <c r="B54" s="1" t="s">
        <v>1</v>
      </c>
      <c r="C54" s="29">
        <v>3729100</v>
      </c>
      <c r="E54"/>
      <c r="F54"/>
    </row>
    <row r="55" spans="1:6" ht="15">
      <c r="A55" s="14" t="s">
        <v>49</v>
      </c>
      <c r="B55" s="1" t="s">
        <v>3</v>
      </c>
      <c r="C55" s="29">
        <v>2311400</v>
      </c>
      <c r="E55"/>
      <c r="F55"/>
    </row>
    <row r="56" spans="1:6" ht="15">
      <c r="A56" s="14"/>
      <c r="B56" s="1" t="s">
        <v>4</v>
      </c>
      <c r="C56" s="29">
        <v>611925.5</v>
      </c>
      <c r="E56"/>
      <c r="F56"/>
    </row>
    <row r="57" spans="1:6" ht="15">
      <c r="A57" s="14"/>
      <c r="B57" s="1" t="s">
        <v>5</v>
      </c>
      <c r="C57" s="29">
        <v>2423915</v>
      </c>
      <c r="D57" s="1"/>
      <c r="E57"/>
      <c r="F57"/>
    </row>
    <row r="58" spans="1:6" ht="15">
      <c r="A58" s="14"/>
      <c r="B58" s="1" t="s">
        <v>6</v>
      </c>
      <c r="C58" s="29">
        <v>0</v>
      </c>
      <c r="E58"/>
      <c r="F58"/>
    </row>
    <row r="59" spans="1:6" ht="15">
      <c r="A59" s="14"/>
      <c r="B59" s="1" t="s">
        <v>8</v>
      </c>
      <c r="C59" s="29">
        <v>526112.5</v>
      </c>
      <c r="D59" s="9">
        <f>SUM(C54:C59)</f>
        <v>9602453</v>
      </c>
      <c r="E59"/>
      <c r="F59"/>
    </row>
    <row r="60" spans="1:6" ht="15">
      <c r="A60" s="14"/>
      <c r="B60" s="1"/>
      <c r="C60" s="29" t="s">
        <v>9</v>
      </c>
      <c r="E60"/>
      <c r="F60"/>
    </row>
    <row r="61" spans="1:6" ht="15">
      <c r="A61" s="14"/>
      <c r="B61" s="1"/>
      <c r="C61" s="29" t="s">
        <v>9</v>
      </c>
      <c r="E61"/>
      <c r="F61"/>
    </row>
    <row r="62" spans="1:6" ht="15">
      <c r="A62" s="14" t="s">
        <v>19</v>
      </c>
      <c r="B62" s="1" t="s">
        <v>1</v>
      </c>
      <c r="C62" s="29">
        <v>1016100</v>
      </c>
      <c r="E62"/>
      <c r="F62"/>
    </row>
    <row r="63" spans="1:6" ht="15">
      <c r="A63" s="14" t="s">
        <v>20</v>
      </c>
      <c r="B63" s="1" t="s">
        <v>3</v>
      </c>
      <c r="C63" s="29">
        <v>498400</v>
      </c>
      <c r="E63"/>
      <c r="F63"/>
    </row>
    <row r="64" spans="1:6" ht="15">
      <c r="A64" s="14"/>
      <c r="B64" s="1" t="s">
        <v>4</v>
      </c>
      <c r="C64" s="29">
        <v>165092</v>
      </c>
      <c r="E64"/>
      <c r="F64"/>
    </row>
    <row r="65" spans="1:6" ht="15">
      <c r="A65" s="14"/>
      <c r="B65" s="1" t="s">
        <v>5</v>
      </c>
      <c r="C65" s="29">
        <v>660465</v>
      </c>
      <c r="D65" s="8"/>
      <c r="E65"/>
      <c r="F65"/>
    </row>
    <row r="66" spans="1:6" ht="12.75">
      <c r="A66" s="14"/>
      <c r="B66" s="1" t="s">
        <v>8</v>
      </c>
      <c r="C66" s="28">
        <v>152415</v>
      </c>
      <c r="D66" s="9">
        <f>SUM(C62:C66)</f>
        <v>2492472</v>
      </c>
      <c r="E66"/>
      <c r="F66"/>
    </row>
    <row r="67" spans="1:6" ht="12.75">
      <c r="A67" s="14"/>
      <c r="C67" s="28" t="s">
        <v>9</v>
      </c>
      <c r="E67"/>
      <c r="F67"/>
    </row>
    <row r="68" spans="1:6" ht="15">
      <c r="A68" s="14"/>
      <c r="C68" s="29" t="s">
        <v>9</v>
      </c>
      <c r="E68"/>
      <c r="F68"/>
    </row>
    <row r="69" spans="1:6" ht="15">
      <c r="A69" s="14" t="s">
        <v>0</v>
      </c>
      <c r="B69" s="1" t="s">
        <v>1</v>
      </c>
      <c r="C69" s="29">
        <v>2882010</v>
      </c>
      <c r="E69"/>
      <c r="F69"/>
    </row>
    <row r="70" spans="1:6" ht="15">
      <c r="A70" s="14" t="s">
        <v>16</v>
      </c>
      <c r="B70" s="1" t="s">
        <v>3</v>
      </c>
      <c r="C70" s="29">
        <v>1430640</v>
      </c>
      <c r="E70"/>
      <c r="F70"/>
    </row>
    <row r="71" spans="1:6" ht="15">
      <c r="A71" s="14" t="s">
        <v>21</v>
      </c>
      <c r="B71" s="1" t="s">
        <v>4</v>
      </c>
      <c r="C71" s="29">
        <v>559477.9</v>
      </c>
      <c r="E71"/>
      <c r="F71"/>
    </row>
    <row r="72" spans="1:6" ht="15">
      <c r="A72" s="14"/>
      <c r="B72" s="1" t="s">
        <v>5</v>
      </c>
      <c r="C72" s="29">
        <v>1873306.5</v>
      </c>
      <c r="E72"/>
      <c r="F72"/>
    </row>
    <row r="73" spans="1:6" ht="15">
      <c r="A73" s="14"/>
      <c r="B73" s="1" t="s">
        <v>6</v>
      </c>
      <c r="C73" s="29">
        <v>0</v>
      </c>
      <c r="D73" s="1"/>
      <c r="E73"/>
      <c r="F73"/>
    </row>
    <row r="74" spans="1:6" ht="15">
      <c r="A74" s="14"/>
      <c r="B74" s="1" t="s">
        <v>8</v>
      </c>
      <c r="C74" s="29">
        <v>432301.5</v>
      </c>
      <c r="D74" s="9">
        <f>SUM(C69:C74)</f>
        <v>7177735.9</v>
      </c>
      <c r="E74"/>
      <c r="F74"/>
    </row>
    <row r="75" spans="1:6" ht="15">
      <c r="A75" s="14"/>
      <c r="C75" s="29" t="s">
        <v>9</v>
      </c>
      <c r="E75"/>
      <c r="F75"/>
    </row>
    <row r="76" spans="1:6" ht="15">
      <c r="A76" s="14"/>
      <c r="C76" s="29" t="s">
        <v>9</v>
      </c>
      <c r="E76"/>
      <c r="F76"/>
    </row>
    <row r="77" spans="1:6" ht="15">
      <c r="A77" s="14" t="s">
        <v>22</v>
      </c>
      <c r="B77" s="1" t="s">
        <v>1</v>
      </c>
      <c r="C77" s="29">
        <v>1016100</v>
      </c>
      <c r="E77"/>
      <c r="F77"/>
    </row>
    <row r="78" spans="1:6" ht="15">
      <c r="A78" s="14" t="s">
        <v>23</v>
      </c>
      <c r="B78" s="1" t="s">
        <v>3</v>
      </c>
      <c r="C78" s="29">
        <v>1103600</v>
      </c>
      <c r="E78"/>
      <c r="F78"/>
    </row>
    <row r="79" spans="1:6" ht="15">
      <c r="A79" s="14"/>
      <c r="B79" s="1" t="s">
        <v>4</v>
      </c>
      <c r="C79" s="29">
        <v>238591.5</v>
      </c>
      <c r="E79"/>
      <c r="F79"/>
    </row>
    <row r="80" spans="1:6" ht="15">
      <c r="A80" s="14"/>
      <c r="B80" s="1" t="s">
        <v>5</v>
      </c>
      <c r="C80" s="29">
        <v>660465</v>
      </c>
      <c r="E80"/>
      <c r="F80"/>
    </row>
    <row r="81" spans="1:6" ht="15">
      <c r="A81" s="14"/>
      <c r="B81" s="1" t="s">
        <v>6</v>
      </c>
      <c r="C81" s="29">
        <v>0</v>
      </c>
      <c r="D81" s="1"/>
      <c r="E81"/>
      <c r="F81"/>
    </row>
    <row r="82" spans="1:6" ht="15">
      <c r="A82" s="14"/>
      <c r="B82" s="1" t="s">
        <v>8</v>
      </c>
      <c r="C82" s="29">
        <v>152415</v>
      </c>
      <c r="D82" s="9">
        <f>SUM(C77:C82)</f>
        <v>3171171.5</v>
      </c>
      <c r="E82"/>
      <c r="F82"/>
    </row>
    <row r="83" spans="1:6" ht="15">
      <c r="A83" s="14"/>
      <c r="B83" s="1"/>
      <c r="C83" s="29" t="s">
        <v>9</v>
      </c>
      <c r="E83"/>
      <c r="F83"/>
    </row>
    <row r="84" spans="1:6" ht="15">
      <c r="A84" s="14"/>
      <c r="C84" s="29" t="s">
        <v>9</v>
      </c>
      <c r="E84"/>
      <c r="F84"/>
    </row>
    <row r="85" spans="1:6" ht="15">
      <c r="A85" s="14" t="s">
        <v>24</v>
      </c>
      <c r="B85" s="1" t="s">
        <v>1</v>
      </c>
      <c r="C85" s="29">
        <v>2817800</v>
      </c>
      <c r="E85"/>
      <c r="F85"/>
    </row>
    <row r="86" spans="1:6" ht="15">
      <c r="A86" s="14" t="s">
        <v>25</v>
      </c>
      <c r="B86" s="1" t="s">
        <v>3</v>
      </c>
      <c r="C86" s="29">
        <v>2156950</v>
      </c>
      <c r="E86"/>
      <c r="F86"/>
    </row>
    <row r="87" spans="1:6" ht="15">
      <c r="A87" s="14"/>
      <c r="B87" s="1" t="s">
        <v>4</v>
      </c>
      <c r="C87" s="29">
        <v>465156.07</v>
      </c>
      <c r="E87"/>
      <c r="F87"/>
    </row>
    <row r="88" spans="1:6" ht="15">
      <c r="A88" s="14"/>
      <c r="B88" s="1" t="s">
        <v>5</v>
      </c>
      <c r="C88" s="29">
        <v>1536470</v>
      </c>
      <c r="E88"/>
      <c r="F88"/>
    </row>
    <row r="89" spans="1:6" ht="15">
      <c r="A89" s="14"/>
      <c r="B89" s="1" t="s">
        <v>6</v>
      </c>
      <c r="C89" s="29">
        <v>0</v>
      </c>
      <c r="E89"/>
      <c r="F89"/>
    </row>
    <row r="90" spans="1:6" ht="15">
      <c r="A90" s="14"/>
      <c r="B90" s="1" t="s">
        <v>8</v>
      </c>
      <c r="C90" s="29">
        <v>348557.5</v>
      </c>
      <c r="D90" s="1"/>
      <c r="E90"/>
      <c r="F90"/>
    </row>
    <row r="91" spans="1:6" ht="15">
      <c r="A91" s="14"/>
      <c r="B91" s="1" t="s">
        <v>58</v>
      </c>
      <c r="C91" s="29">
        <v>0</v>
      </c>
      <c r="D91" s="9">
        <f>SUM(C85:C91)</f>
        <v>7324933.57</v>
      </c>
      <c r="E91"/>
      <c r="F91"/>
    </row>
    <row r="92" spans="1:6" ht="15">
      <c r="A92" s="14"/>
      <c r="B92" s="1" t="s">
        <v>9</v>
      </c>
      <c r="C92" s="29" t="s">
        <v>9</v>
      </c>
      <c r="E92"/>
      <c r="F92"/>
    </row>
    <row r="93" spans="1:6" ht="15">
      <c r="A93" s="14"/>
      <c r="C93" s="29" t="s">
        <v>9</v>
      </c>
      <c r="E93"/>
      <c r="F93"/>
    </row>
    <row r="94" spans="1:6" ht="15">
      <c r="A94" s="14" t="s">
        <v>26</v>
      </c>
      <c r="B94" s="1" t="s">
        <v>1</v>
      </c>
      <c r="C94" s="29">
        <v>2529350</v>
      </c>
      <c r="E94"/>
      <c r="F94"/>
    </row>
    <row r="95" spans="1:6" ht="15">
      <c r="A95" s="14" t="s">
        <v>27</v>
      </c>
      <c r="B95" s="1" t="s">
        <v>3</v>
      </c>
      <c r="C95" s="29">
        <v>2598600</v>
      </c>
      <c r="E95"/>
      <c r="F95"/>
    </row>
    <row r="96" spans="1:6" ht="15">
      <c r="A96" s="14" t="s">
        <v>28</v>
      </c>
      <c r="B96" s="1" t="s">
        <v>4</v>
      </c>
      <c r="C96" s="29">
        <v>296865</v>
      </c>
      <c r="E96"/>
      <c r="F96"/>
    </row>
    <row r="97" spans="1:6" ht="15">
      <c r="A97" s="14"/>
      <c r="B97" s="1" t="s">
        <v>5</v>
      </c>
      <c r="C97" s="29">
        <v>1239595</v>
      </c>
      <c r="E97"/>
      <c r="F97"/>
    </row>
    <row r="98" spans="1:6" ht="15">
      <c r="A98" s="14"/>
      <c r="B98" s="1" t="s">
        <v>8</v>
      </c>
      <c r="C98" s="29">
        <v>275309</v>
      </c>
      <c r="D98" s="1"/>
      <c r="E98"/>
      <c r="F98"/>
    </row>
    <row r="99" spans="1:6" ht="15">
      <c r="A99" s="14"/>
      <c r="B99" s="1" t="s">
        <v>6</v>
      </c>
      <c r="C99" s="29">
        <v>0</v>
      </c>
      <c r="D99" s="9">
        <f>SUM(C94:C99)</f>
        <v>6939719</v>
      </c>
      <c r="E99"/>
      <c r="F99"/>
    </row>
    <row r="100" spans="1:6" ht="12.75">
      <c r="A100" s="14"/>
      <c r="C100" s="28" t="s">
        <v>9</v>
      </c>
      <c r="E100"/>
      <c r="F100"/>
    </row>
    <row r="101" spans="1:6" ht="15">
      <c r="A101" s="14"/>
      <c r="C101" s="29" t="s">
        <v>9</v>
      </c>
      <c r="E101"/>
      <c r="F101"/>
    </row>
    <row r="102" spans="1:6" ht="15">
      <c r="A102" s="14" t="s">
        <v>26</v>
      </c>
      <c r="B102" s="1" t="s">
        <v>1</v>
      </c>
      <c r="C102" s="29">
        <v>2625100</v>
      </c>
      <c r="E102"/>
      <c r="F102"/>
    </row>
    <row r="103" spans="1:6" ht="15">
      <c r="A103" s="14" t="s">
        <v>29</v>
      </c>
      <c r="B103" s="1" t="s">
        <v>3</v>
      </c>
      <c r="C103" s="29">
        <v>1885600</v>
      </c>
      <c r="E103"/>
      <c r="F103"/>
    </row>
    <row r="104" spans="1:6" ht="15">
      <c r="A104" s="14" t="s">
        <v>30</v>
      </c>
      <c r="B104" s="1" t="s">
        <v>4</v>
      </c>
      <c r="C104" s="29">
        <v>297964.5</v>
      </c>
      <c r="E104"/>
      <c r="F104"/>
    </row>
    <row r="105" spans="1:6" ht="15">
      <c r="A105" s="14"/>
      <c r="B105" s="1" t="s">
        <v>5</v>
      </c>
      <c r="C105" s="29">
        <v>1372605</v>
      </c>
      <c r="E105"/>
      <c r="F105"/>
    </row>
    <row r="106" spans="1:6" ht="15">
      <c r="A106" s="14"/>
      <c r="B106" s="1" t="s">
        <v>6</v>
      </c>
      <c r="C106" s="29">
        <v>0</v>
      </c>
      <c r="D106" s="1"/>
      <c r="E106"/>
      <c r="F106"/>
    </row>
    <row r="107" spans="1:6" ht="15">
      <c r="A107" s="14"/>
      <c r="B107" s="1" t="s">
        <v>8</v>
      </c>
      <c r="C107" s="29">
        <v>301590</v>
      </c>
      <c r="D107" s="9">
        <f>SUM(C102:C107)</f>
        <v>6482859.5</v>
      </c>
      <c r="E107"/>
      <c r="F107"/>
    </row>
    <row r="108" spans="1:6" ht="12.75">
      <c r="A108" s="14"/>
      <c r="C108" s="28" t="s">
        <v>9</v>
      </c>
      <c r="E108"/>
      <c r="F108"/>
    </row>
    <row r="109" spans="1:6" ht="15">
      <c r="A109" s="14"/>
      <c r="C109" s="29" t="s">
        <v>9</v>
      </c>
      <c r="E109"/>
      <c r="F109"/>
    </row>
    <row r="110" spans="1:6" ht="15">
      <c r="A110" s="14" t="s">
        <v>26</v>
      </c>
      <c r="B110" s="1" t="s">
        <v>1</v>
      </c>
      <c r="C110" s="29">
        <v>7251225</v>
      </c>
      <c r="E110"/>
      <c r="F110"/>
    </row>
    <row r="111" spans="1:6" ht="15">
      <c r="A111" s="14" t="s">
        <v>31</v>
      </c>
      <c r="B111" s="1" t="s">
        <v>3</v>
      </c>
      <c r="C111" s="29">
        <v>4417475</v>
      </c>
      <c r="E111"/>
      <c r="F111"/>
    </row>
    <row r="112" spans="1:6" ht="15">
      <c r="A112" s="14"/>
      <c r="B112" s="1" t="s">
        <v>4</v>
      </c>
      <c r="C112" s="29">
        <v>195711</v>
      </c>
      <c r="E112"/>
      <c r="F112"/>
    </row>
    <row r="113" spans="1:6" ht="15">
      <c r="A113" s="14"/>
      <c r="B113" s="1" t="s">
        <v>5</v>
      </c>
      <c r="C113" s="29">
        <v>1094342.5</v>
      </c>
      <c r="E113"/>
      <c r="F113"/>
    </row>
    <row r="114" spans="1:6" ht="15">
      <c r="A114" s="14"/>
      <c r="B114" s="1" t="s">
        <v>6</v>
      </c>
      <c r="C114" s="29">
        <v>0</v>
      </c>
      <c r="E114"/>
      <c r="F114"/>
    </row>
    <row r="115" spans="1:6" ht="15">
      <c r="A115" s="14"/>
      <c r="B115" s="1" t="s">
        <v>7</v>
      </c>
      <c r="C115" s="29">
        <v>1092119.67</v>
      </c>
      <c r="E115"/>
      <c r="F115"/>
    </row>
    <row r="116" spans="1:6" ht="15">
      <c r="A116" s="14"/>
      <c r="B116" s="1" t="s">
        <v>8</v>
      </c>
      <c r="C116" s="29">
        <v>552555.5</v>
      </c>
      <c r="E116"/>
      <c r="F116"/>
    </row>
    <row r="117" spans="1:6" ht="15">
      <c r="A117" s="14"/>
      <c r="B117" s="1" t="s">
        <v>32</v>
      </c>
      <c r="C117" s="29" t="s">
        <v>9</v>
      </c>
      <c r="D117" s="1"/>
      <c r="E117"/>
      <c r="F117"/>
    </row>
    <row r="118" spans="1:6" ht="15">
      <c r="A118" s="14"/>
      <c r="B118" s="1" t="s">
        <v>55</v>
      </c>
      <c r="C118" s="29" t="s">
        <v>9</v>
      </c>
      <c r="D118" s="9">
        <f>SUM(C110:C118)</f>
        <v>14603428.67</v>
      </c>
      <c r="E118"/>
      <c r="F118"/>
    </row>
    <row r="119" spans="1:6" ht="12.75">
      <c r="A119" s="14"/>
      <c r="B119" s="1"/>
      <c r="C119" s="28" t="s">
        <v>9</v>
      </c>
      <c r="E119"/>
      <c r="F119"/>
    </row>
    <row r="120" spans="1:6" ht="15">
      <c r="A120" s="14"/>
      <c r="C120" s="29" t="s">
        <v>9</v>
      </c>
      <c r="E120"/>
      <c r="F120"/>
    </row>
    <row r="121" spans="1:6" ht="15">
      <c r="A121" s="14" t="s">
        <v>26</v>
      </c>
      <c r="B121" s="1" t="s">
        <v>1</v>
      </c>
      <c r="C121" s="29">
        <v>3142150</v>
      </c>
      <c r="E121"/>
      <c r="F121"/>
    </row>
    <row r="122" spans="1:6" ht="15">
      <c r="A122" s="14" t="s">
        <v>33</v>
      </c>
      <c r="B122" s="1" t="s">
        <v>3</v>
      </c>
      <c r="C122" s="29">
        <v>2430400</v>
      </c>
      <c r="E122"/>
      <c r="F122"/>
    </row>
    <row r="123" spans="1:6" ht="15">
      <c r="A123" s="14"/>
      <c r="B123" s="1" t="s">
        <v>4</v>
      </c>
      <c r="C123" s="29">
        <v>544705.5</v>
      </c>
      <c r="E123"/>
      <c r="F123"/>
    </row>
    <row r="124" spans="1:6" ht="15">
      <c r="A124" s="14"/>
      <c r="B124" s="1" t="s">
        <v>5</v>
      </c>
      <c r="C124" s="29">
        <v>1556445</v>
      </c>
      <c r="E124"/>
      <c r="F124"/>
    </row>
    <row r="125" spans="1:6" ht="15">
      <c r="A125" s="14"/>
      <c r="B125" s="1" t="s">
        <v>6</v>
      </c>
      <c r="C125" s="29">
        <v>0</v>
      </c>
      <c r="D125" s="1"/>
      <c r="E125"/>
      <c r="F125"/>
    </row>
    <row r="126" spans="1:6" ht="15">
      <c r="A126" s="14"/>
      <c r="B126" s="1" t="s">
        <v>8</v>
      </c>
      <c r="C126" s="29">
        <v>336589</v>
      </c>
      <c r="D126" s="9">
        <f>SUM(C121:C126)</f>
        <v>8010289.5</v>
      </c>
      <c r="E126"/>
      <c r="F126"/>
    </row>
    <row r="127" spans="1:6" ht="12.75">
      <c r="A127" s="14"/>
      <c r="B127" s="1"/>
      <c r="C127" s="28" t="s">
        <v>9</v>
      </c>
      <c r="E127"/>
      <c r="F127"/>
    </row>
    <row r="128" spans="1:6" ht="15">
      <c r="A128" s="14"/>
      <c r="C128" s="29" t="s">
        <v>9</v>
      </c>
      <c r="E128"/>
      <c r="F128"/>
    </row>
    <row r="129" spans="1:6" ht="15">
      <c r="A129" s="14" t="s">
        <v>26</v>
      </c>
      <c r="B129" s="1" t="s">
        <v>1</v>
      </c>
      <c r="C129" s="29">
        <v>3377703.33</v>
      </c>
      <c r="E129"/>
      <c r="F129"/>
    </row>
    <row r="130" spans="1:6" ht="15">
      <c r="A130" s="14" t="s">
        <v>34</v>
      </c>
      <c r="B130" s="1" t="s">
        <v>3</v>
      </c>
      <c r="C130" s="29">
        <v>2851720</v>
      </c>
      <c r="E130"/>
      <c r="F130"/>
    </row>
    <row r="131" spans="1:6" ht="15">
      <c r="A131" s="14" t="s">
        <v>35</v>
      </c>
      <c r="B131" s="1" t="s">
        <v>4</v>
      </c>
      <c r="C131" s="29">
        <v>91258.5</v>
      </c>
      <c r="E131"/>
      <c r="F131"/>
    </row>
    <row r="132" spans="1:6" ht="15">
      <c r="A132" s="14"/>
      <c r="B132" s="1" t="s">
        <v>5</v>
      </c>
      <c r="C132" s="29">
        <v>508040</v>
      </c>
      <c r="E132"/>
      <c r="F132"/>
    </row>
    <row r="133" spans="1:6" ht="15">
      <c r="A133" s="14"/>
      <c r="B133" s="1" t="s">
        <v>6</v>
      </c>
      <c r="C133" s="29">
        <v>161474</v>
      </c>
      <c r="E133"/>
      <c r="F133"/>
    </row>
    <row r="134" spans="1:6" ht="15">
      <c r="A134" s="14"/>
      <c r="B134" s="1" t="s">
        <v>8</v>
      </c>
      <c r="C134" s="29">
        <v>273006.2</v>
      </c>
      <c r="D134" s="1"/>
      <c r="E134"/>
      <c r="F134"/>
    </row>
    <row r="135" spans="1:6" ht="15">
      <c r="A135" s="14"/>
      <c r="B135" s="1" t="s">
        <v>53</v>
      </c>
      <c r="C135" s="29">
        <v>0</v>
      </c>
      <c r="D135" s="9">
        <f>SUM(C129:C135)</f>
        <v>7263202.03</v>
      </c>
      <c r="E135"/>
      <c r="F135"/>
    </row>
    <row r="136" spans="1:6" ht="12.75">
      <c r="A136" s="14"/>
      <c r="B136" s="1"/>
      <c r="C136" s="28" t="s">
        <v>9</v>
      </c>
      <c r="E136"/>
      <c r="F136"/>
    </row>
    <row r="137" spans="1:6" ht="15">
      <c r="A137" s="14"/>
      <c r="C137" s="29" t="s">
        <v>9</v>
      </c>
      <c r="E137"/>
      <c r="F137"/>
    </row>
    <row r="138" spans="1:6" ht="15">
      <c r="A138" s="14" t="s">
        <v>0</v>
      </c>
      <c r="B138" s="1" t="s">
        <v>1</v>
      </c>
      <c r="C138" s="29">
        <v>10731895</v>
      </c>
      <c r="E138"/>
      <c r="F138"/>
    </row>
    <row r="139" spans="1:6" ht="15">
      <c r="A139" s="14" t="s">
        <v>36</v>
      </c>
      <c r="B139" s="1" t="s">
        <v>3</v>
      </c>
      <c r="C139" s="29">
        <v>5952280</v>
      </c>
      <c r="E139"/>
      <c r="F139"/>
    </row>
    <row r="140" spans="1:6" ht="15">
      <c r="A140" s="14"/>
      <c r="B140" s="1" t="s">
        <v>4</v>
      </c>
      <c r="C140" s="29">
        <v>1592481.1</v>
      </c>
      <c r="E140"/>
      <c r="F140"/>
    </row>
    <row r="141" spans="1:6" ht="15">
      <c r="A141" s="14"/>
      <c r="B141" s="1" t="s">
        <v>5</v>
      </c>
      <c r="C141" s="29">
        <v>6547621.75</v>
      </c>
      <c r="E141"/>
      <c r="F141"/>
    </row>
    <row r="142" spans="1:6" ht="15">
      <c r="A142" s="14"/>
      <c r="B142" s="1" t="s">
        <v>6</v>
      </c>
      <c r="C142" s="29">
        <v>845247</v>
      </c>
      <c r="E142"/>
      <c r="F142"/>
    </row>
    <row r="143" spans="1:6" ht="15">
      <c r="A143" s="14"/>
      <c r="B143" s="1" t="s">
        <v>8</v>
      </c>
      <c r="C143" s="29">
        <v>1139967</v>
      </c>
      <c r="D143" s="1"/>
      <c r="E143"/>
      <c r="F143"/>
    </row>
    <row r="144" spans="1:6" ht="12.75">
      <c r="A144" s="14"/>
      <c r="B144" s="1" t="s">
        <v>53</v>
      </c>
      <c r="C144" s="28" t="s">
        <v>9</v>
      </c>
      <c r="D144" s="9">
        <f>SUM(C138:C144)</f>
        <v>26809491.85</v>
      </c>
      <c r="E144"/>
      <c r="F144"/>
    </row>
    <row r="145" spans="1:6" ht="12.75">
      <c r="A145" s="14"/>
      <c r="C145" s="28" t="s">
        <v>9</v>
      </c>
      <c r="E145"/>
      <c r="F145"/>
    </row>
    <row r="146" spans="1:6" ht="15">
      <c r="A146" s="14" t="s">
        <v>12</v>
      </c>
      <c r="B146" s="1" t="s">
        <v>1</v>
      </c>
      <c r="C146" s="29">
        <v>11665556.67</v>
      </c>
      <c r="E146"/>
      <c r="F146"/>
    </row>
    <row r="147" spans="1:6" ht="15">
      <c r="A147" s="14" t="s">
        <v>37</v>
      </c>
      <c r="B147" s="1" t="s">
        <v>3</v>
      </c>
      <c r="C147" s="29">
        <v>4937793.34</v>
      </c>
      <c r="E147"/>
      <c r="F147"/>
    </row>
    <row r="148" spans="1:6" ht="15">
      <c r="A148" s="14" t="s">
        <v>38</v>
      </c>
      <c r="B148" s="1" t="s">
        <v>4</v>
      </c>
      <c r="C148" s="29">
        <v>1538164.6</v>
      </c>
      <c r="E148"/>
      <c r="F148"/>
    </row>
    <row r="149" spans="1:6" ht="15">
      <c r="A149" s="14"/>
      <c r="B149" s="1" t="s">
        <v>5</v>
      </c>
      <c r="C149" s="29">
        <v>7039666.83</v>
      </c>
      <c r="E149"/>
      <c r="F149"/>
    </row>
    <row r="150" spans="1:6" ht="15">
      <c r="A150" s="14"/>
      <c r="B150" s="1" t="s">
        <v>6</v>
      </c>
      <c r="C150" s="29">
        <v>246030</v>
      </c>
      <c r="E150"/>
      <c r="F150"/>
    </row>
    <row r="151" spans="1:6" ht="15">
      <c r="A151" s="14"/>
      <c r="B151" s="1" t="s">
        <v>8</v>
      </c>
      <c r="C151" s="29">
        <v>1386468.17</v>
      </c>
      <c r="E151"/>
      <c r="F151"/>
    </row>
    <row r="152" spans="1:6" ht="15">
      <c r="A152" s="14"/>
      <c r="B152" s="1" t="s">
        <v>53</v>
      </c>
      <c r="C152" s="29" t="s">
        <v>9</v>
      </c>
      <c r="D152" s="1"/>
      <c r="E152"/>
      <c r="F152"/>
    </row>
    <row r="153" spans="1:6" ht="12.75">
      <c r="A153" s="14"/>
      <c r="B153" s="1" t="s">
        <v>55</v>
      </c>
      <c r="C153" s="28" t="s">
        <v>9</v>
      </c>
      <c r="D153" s="9">
        <f>SUM(C146:C153)</f>
        <v>26813679.61</v>
      </c>
      <c r="E153"/>
      <c r="F153"/>
    </row>
    <row r="154" spans="1:6" ht="12.75">
      <c r="A154" s="14"/>
      <c r="B154" s="1"/>
      <c r="C154" s="28" t="s">
        <v>9</v>
      </c>
      <c r="E154"/>
      <c r="F154"/>
    </row>
    <row r="155" spans="1:6" ht="12.75">
      <c r="A155" s="14"/>
      <c r="C155" s="28" t="s">
        <v>9</v>
      </c>
      <c r="E155"/>
      <c r="F155"/>
    </row>
    <row r="156" spans="1:6" ht="12.75">
      <c r="A156" s="14" t="s">
        <v>0</v>
      </c>
      <c r="B156" s="1" t="s">
        <v>1</v>
      </c>
      <c r="C156" s="28">
        <v>37490988.33</v>
      </c>
      <c r="E156"/>
      <c r="F156"/>
    </row>
    <row r="157" spans="1:6" ht="15">
      <c r="A157" s="14" t="s">
        <v>39</v>
      </c>
      <c r="B157" s="1" t="s">
        <v>3</v>
      </c>
      <c r="C157" s="29">
        <v>26401790</v>
      </c>
      <c r="E157"/>
      <c r="F157"/>
    </row>
    <row r="158" spans="1:6" ht="15">
      <c r="A158" s="14" t="s">
        <v>40</v>
      </c>
      <c r="B158" s="1" t="s">
        <v>4</v>
      </c>
      <c r="C158" s="29">
        <v>6723423.73</v>
      </c>
      <c r="E158"/>
      <c r="F158"/>
    </row>
    <row r="159" spans="1:6" ht="15">
      <c r="A159" s="14"/>
      <c r="B159" s="1" t="s">
        <v>5</v>
      </c>
      <c r="C159" s="29">
        <v>22113698.25</v>
      </c>
      <c r="E159"/>
      <c r="F159"/>
    </row>
    <row r="160" spans="1:6" ht="15">
      <c r="A160" s="14"/>
      <c r="B160" s="1" t="s">
        <v>6</v>
      </c>
      <c r="C160" s="29">
        <v>1663709</v>
      </c>
      <c r="E160"/>
      <c r="F160"/>
    </row>
    <row r="161" spans="1:6" ht="15">
      <c r="A161" s="14"/>
      <c r="B161" s="1" t="s">
        <v>8</v>
      </c>
      <c r="C161" s="29">
        <v>5244680.75</v>
      </c>
      <c r="E161"/>
      <c r="F161"/>
    </row>
    <row r="162" spans="1:6" ht="15">
      <c r="A162" s="14"/>
      <c r="B162" s="1" t="s">
        <v>53</v>
      </c>
      <c r="C162" s="29">
        <v>0</v>
      </c>
      <c r="E162"/>
      <c r="F162"/>
    </row>
    <row r="163" spans="1:6" ht="12.75">
      <c r="A163" s="14"/>
      <c r="B163" s="1" t="s">
        <v>7</v>
      </c>
      <c r="C163" s="28" t="s">
        <v>9</v>
      </c>
      <c r="E163"/>
      <c r="F163"/>
    </row>
    <row r="164" spans="1:6" ht="12.75">
      <c r="A164" s="14"/>
      <c r="B164" s="1" t="s">
        <v>55</v>
      </c>
      <c r="C164" s="28" t="s">
        <v>9</v>
      </c>
      <c r="D164" s="18">
        <f>SUM(C156:C164)</f>
        <v>99638290.06</v>
      </c>
      <c r="E164"/>
      <c r="F164"/>
    </row>
    <row r="165" spans="1:6" ht="12.75">
      <c r="A165" s="14"/>
      <c r="C165" s="28" t="s">
        <v>9</v>
      </c>
      <c r="D165" s="1"/>
      <c r="E165"/>
      <c r="F165"/>
    </row>
    <row r="166" spans="1:6" ht="12.75">
      <c r="A166" s="14"/>
      <c r="C166" s="28" t="s">
        <v>9</v>
      </c>
      <c r="E166"/>
      <c r="F166"/>
    </row>
    <row r="167" spans="1:6" ht="12.75">
      <c r="A167" s="14" t="s">
        <v>0</v>
      </c>
      <c r="B167" s="1" t="s">
        <v>1</v>
      </c>
      <c r="C167" s="28">
        <v>6127583.33</v>
      </c>
      <c r="E167"/>
      <c r="F167"/>
    </row>
    <row r="168" spans="1:6" ht="15">
      <c r="A168" s="14" t="s">
        <v>41</v>
      </c>
      <c r="B168" s="1" t="s">
        <v>3</v>
      </c>
      <c r="C168" s="29">
        <v>4468366.67</v>
      </c>
      <c r="E168"/>
      <c r="F168"/>
    </row>
    <row r="169" spans="1:6" ht="15">
      <c r="A169" s="14" t="s">
        <v>42</v>
      </c>
      <c r="B169" s="1" t="s">
        <v>4</v>
      </c>
      <c r="C169" s="29">
        <v>998346</v>
      </c>
      <c r="E169"/>
      <c r="F169"/>
    </row>
    <row r="170" spans="1:6" ht="15">
      <c r="A170" s="14"/>
      <c r="B170" s="1" t="s">
        <v>5</v>
      </c>
      <c r="C170" s="29">
        <v>3766522.5</v>
      </c>
      <c r="E170"/>
      <c r="F170"/>
    </row>
    <row r="171" spans="1:6" ht="15">
      <c r="A171" s="14"/>
      <c r="B171" s="1" t="s">
        <v>6</v>
      </c>
      <c r="C171" s="29">
        <v>72447</v>
      </c>
      <c r="E171"/>
      <c r="F171"/>
    </row>
    <row r="172" spans="1:6" ht="15">
      <c r="A172" s="14"/>
      <c r="B172" s="1" t="s">
        <v>8</v>
      </c>
      <c r="C172" s="29">
        <v>889173.5</v>
      </c>
      <c r="E172"/>
      <c r="F172"/>
    </row>
    <row r="173" spans="1:6" ht="15">
      <c r="A173" s="14"/>
      <c r="B173" s="1" t="s">
        <v>53</v>
      </c>
      <c r="C173" s="29">
        <v>0</v>
      </c>
      <c r="D173" s="18">
        <f>SUM(C167:C173)</f>
        <v>16322439</v>
      </c>
      <c r="E173"/>
      <c r="F173"/>
    </row>
    <row r="174" spans="1:6" ht="12.75">
      <c r="A174" s="14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78</v>
      </c>
      <c r="D177" s="11">
        <f>SUM(D14:D173)</f>
        <v>275235067.19</v>
      </c>
    </row>
    <row r="178" spans="2:4" ht="15">
      <c r="B178" s="1"/>
      <c r="D178" s="8" t="s">
        <v>9</v>
      </c>
    </row>
    <row r="179" spans="2:4" ht="15">
      <c r="B179" s="1"/>
      <c r="D179" s="12" t="s">
        <v>9</v>
      </c>
    </row>
    <row r="180" spans="2:4" ht="15.75" thickBot="1">
      <c r="B180" s="1"/>
      <c r="D180" s="1"/>
    </row>
    <row r="181" spans="3:6" ht="15">
      <c r="C181" s="31" t="s">
        <v>62</v>
      </c>
      <c r="D181" s="19" t="s">
        <v>45</v>
      </c>
      <c r="E181" s="20" t="s">
        <v>47</v>
      </c>
      <c r="F181" s="20" t="s">
        <v>9</v>
      </c>
    </row>
    <row r="182" spans="2:6" ht="15.75" thickBot="1">
      <c r="B182" s="23" t="s">
        <v>44</v>
      </c>
      <c r="C182" s="32" t="s">
        <v>46</v>
      </c>
      <c r="D182" s="21" t="s">
        <v>79</v>
      </c>
      <c r="E182" s="22" t="s">
        <v>54</v>
      </c>
      <c r="F182" s="22" t="s">
        <v>60</v>
      </c>
    </row>
    <row r="183" spans="4:5" ht="15">
      <c r="D183" s="1" t="s">
        <v>9</v>
      </c>
      <c r="E183" s="1" t="s">
        <v>9</v>
      </c>
    </row>
    <row r="184" spans="1:8" ht="12.75">
      <c r="A184" s="16" t="s">
        <v>63</v>
      </c>
      <c r="B184" s="3" t="s">
        <v>1</v>
      </c>
      <c r="C184" s="33">
        <f>1507677000+4100000+1500000</f>
        <v>1513277000</v>
      </c>
      <c r="D184" s="25">
        <v>557635180</v>
      </c>
      <c r="E184" s="26">
        <f>+D184/C184*100</f>
        <v>36.849511358462465</v>
      </c>
      <c r="F184" s="25">
        <f>+C184-D184</f>
        <v>955641820</v>
      </c>
      <c r="G184" s="1" t="s">
        <v>51</v>
      </c>
      <c r="H184" s="1" t="s">
        <v>9</v>
      </c>
    </row>
    <row r="185" spans="1:8" ht="12.75">
      <c r="A185" s="16" t="s">
        <v>64</v>
      </c>
      <c r="B185" s="3" t="s">
        <v>3</v>
      </c>
      <c r="C185" s="33">
        <v>926924000</v>
      </c>
      <c r="D185" s="25">
        <v>354547365.1900001</v>
      </c>
      <c r="E185" s="26">
        <f aca="true" t="shared" si="0" ref="E185:E196">+D185/C185*100</f>
        <v>38.249885124346775</v>
      </c>
      <c r="F185" s="25">
        <f aca="true" t="shared" si="1" ref="F185:F196">+C185-D185</f>
        <v>572376634.81</v>
      </c>
      <c r="G185" s="1" t="s">
        <v>9</v>
      </c>
      <c r="H185" s="1" t="s">
        <v>9</v>
      </c>
    </row>
    <row r="186" spans="1:8" ht="12.75">
      <c r="A186" s="16" t="s">
        <v>65</v>
      </c>
      <c r="B186" s="3" t="s">
        <v>5</v>
      </c>
      <c r="C186" s="33">
        <f>829336000-14500000</f>
        <v>814836000</v>
      </c>
      <c r="D186" s="25">
        <v>299766936.48</v>
      </c>
      <c r="E186" s="26">
        <f t="shared" si="0"/>
        <v>36.788622063826345</v>
      </c>
      <c r="F186" s="25">
        <f t="shared" si="1"/>
        <v>515069063.52</v>
      </c>
      <c r="G186" s="1" t="s">
        <v>9</v>
      </c>
      <c r="H186" s="1" t="s">
        <v>9</v>
      </c>
    </row>
    <row r="187" spans="1:8" ht="12.75">
      <c r="A187" s="16" t="s">
        <v>66</v>
      </c>
      <c r="B187" s="3" t="s">
        <v>67</v>
      </c>
      <c r="C187" s="33">
        <v>228270000</v>
      </c>
      <c r="D187" s="25">
        <v>70032771.85</v>
      </c>
      <c r="E187" s="26">
        <f t="shared" si="0"/>
        <v>30.679796666228587</v>
      </c>
      <c r="F187" s="25">
        <f t="shared" si="1"/>
        <v>158237228.15</v>
      </c>
      <c r="G187" s="1" t="s">
        <v>9</v>
      </c>
      <c r="H187" s="1" t="s">
        <v>9</v>
      </c>
    </row>
    <row r="188" spans="1:8" ht="12.75">
      <c r="A188" s="16" t="s">
        <v>66</v>
      </c>
      <c r="B188" s="3" t="s">
        <v>68</v>
      </c>
      <c r="C188" s="33">
        <v>188833000</v>
      </c>
      <c r="D188" s="25">
        <v>80230159.36999999</v>
      </c>
      <c r="E188" s="26">
        <f t="shared" si="0"/>
        <v>42.48736151520126</v>
      </c>
      <c r="F188" s="25">
        <f t="shared" si="1"/>
        <v>108602840.63000001</v>
      </c>
      <c r="G188" s="1" t="s">
        <v>9</v>
      </c>
      <c r="H188" s="1" t="s">
        <v>9</v>
      </c>
    </row>
    <row r="189" spans="1:8" ht="12.75">
      <c r="A189" s="16" t="s">
        <v>66</v>
      </c>
      <c r="B189" s="3" t="s">
        <v>69</v>
      </c>
      <c r="C189" s="33">
        <v>10000000</v>
      </c>
      <c r="D189" s="25">
        <v>2274410</v>
      </c>
      <c r="E189" s="26">
        <f t="shared" si="0"/>
        <v>22.7441</v>
      </c>
      <c r="F189" s="25">
        <f t="shared" si="1"/>
        <v>7725590</v>
      </c>
      <c r="G189" s="1" t="s">
        <v>9</v>
      </c>
      <c r="H189" s="1" t="s">
        <v>9</v>
      </c>
    </row>
    <row r="190" spans="1:8" ht="12.75">
      <c r="A190" s="16">
        <v>60399</v>
      </c>
      <c r="B190" s="3" t="s">
        <v>70</v>
      </c>
      <c r="C190" s="33">
        <v>17000000</v>
      </c>
      <c r="D190" s="25">
        <v>9870840</v>
      </c>
      <c r="E190" s="26">
        <f t="shared" si="0"/>
        <v>58.06376470588235</v>
      </c>
      <c r="F190" s="25">
        <f t="shared" si="1"/>
        <v>7129160</v>
      </c>
      <c r="G190" s="1" t="s">
        <v>9</v>
      </c>
      <c r="H190" s="1" t="s">
        <v>9</v>
      </c>
    </row>
    <row r="191" spans="1:8" ht="12.75">
      <c r="A191" s="16" t="s">
        <v>71</v>
      </c>
      <c r="B191" s="3" t="s">
        <v>7</v>
      </c>
      <c r="C191" s="33">
        <f>8000000+3000000</f>
        <v>11000000</v>
      </c>
      <c r="D191" s="25">
        <v>5031750.68</v>
      </c>
      <c r="E191" s="26">
        <f t="shared" si="0"/>
        <v>45.743187999999996</v>
      </c>
      <c r="F191" s="25">
        <f t="shared" si="1"/>
        <v>5968249.32</v>
      </c>
      <c r="H191" s="1" t="s">
        <v>9</v>
      </c>
    </row>
    <row r="192" spans="1:8" ht="12.75">
      <c r="A192" s="16" t="s">
        <v>72</v>
      </c>
      <c r="B192" s="3" t="s">
        <v>55</v>
      </c>
      <c r="C192" s="33">
        <v>1000000</v>
      </c>
      <c r="D192" s="25">
        <v>0</v>
      </c>
      <c r="E192" s="26">
        <f t="shared" si="0"/>
        <v>0</v>
      </c>
      <c r="F192" s="25">
        <f t="shared" si="1"/>
        <v>1000000</v>
      </c>
      <c r="H192" s="1"/>
    </row>
    <row r="193" spans="1:8" ht="12.75">
      <c r="A193" s="16" t="s">
        <v>73</v>
      </c>
      <c r="B193" s="3" t="s">
        <v>56</v>
      </c>
      <c r="C193" s="33">
        <v>0</v>
      </c>
      <c r="D193" s="24">
        <v>0</v>
      </c>
      <c r="E193" s="26">
        <v>0</v>
      </c>
      <c r="F193" s="25">
        <f t="shared" si="1"/>
        <v>0</v>
      </c>
      <c r="H193" s="1"/>
    </row>
    <row r="194" spans="1:8" ht="12.75">
      <c r="A194" s="16">
        <v>105</v>
      </c>
      <c r="B194" s="3" t="s">
        <v>32</v>
      </c>
      <c r="C194" s="33">
        <v>4000000</v>
      </c>
      <c r="D194" s="25">
        <v>0</v>
      </c>
      <c r="E194" s="26">
        <f t="shared" si="0"/>
        <v>0</v>
      </c>
      <c r="F194" s="25">
        <f t="shared" si="1"/>
        <v>4000000</v>
      </c>
      <c r="H194" s="1"/>
    </row>
    <row r="195" spans="1:8" ht="12.75">
      <c r="A195" s="16" t="s">
        <v>74</v>
      </c>
      <c r="B195" s="3" t="s">
        <v>50</v>
      </c>
      <c r="C195" s="33">
        <f>284400000-12376186.47</f>
        <v>272023813.53</v>
      </c>
      <c r="D195" s="25">
        <v>272023813.53</v>
      </c>
      <c r="E195" s="26">
        <f t="shared" si="0"/>
        <v>100</v>
      </c>
      <c r="F195" s="25">
        <f t="shared" si="1"/>
        <v>0</v>
      </c>
      <c r="H195" s="1"/>
    </row>
    <row r="196" spans="1:8" ht="12.75">
      <c r="A196" s="16">
        <v>303</v>
      </c>
      <c r="B196" s="3" t="s">
        <v>57</v>
      </c>
      <c r="C196" s="33">
        <v>332100000</v>
      </c>
      <c r="D196" s="25">
        <v>323331.03</v>
      </c>
      <c r="E196" s="26">
        <f t="shared" si="0"/>
        <v>0.09735953929539297</v>
      </c>
      <c r="F196" s="25">
        <f t="shared" si="1"/>
        <v>331776668.97</v>
      </c>
      <c r="H196" s="1"/>
    </row>
    <row r="197" spans="2:8" ht="15">
      <c r="B197" s="3"/>
      <c r="C197" s="33"/>
      <c r="D197" s="25"/>
      <c r="E197" s="26" t="s">
        <v>9</v>
      </c>
      <c r="F197" s="25" t="s">
        <v>9</v>
      </c>
      <c r="H197" s="1"/>
    </row>
    <row r="198" spans="2:6" ht="15">
      <c r="B198" s="6" t="s">
        <v>52</v>
      </c>
      <c r="C198" s="34">
        <f>SUM(C184:C197)</f>
        <v>4319263813.53</v>
      </c>
      <c r="D198" s="13">
        <f>SUM(D184:D197)</f>
        <v>1651736558.1299999</v>
      </c>
      <c r="E198" s="17"/>
      <c r="F198" s="17"/>
    </row>
    <row r="199" spans="3:8" ht="15">
      <c r="C199" s="28" t="s">
        <v>9</v>
      </c>
      <c r="D199" s="2" t="s">
        <v>9</v>
      </c>
      <c r="H199" s="1" t="s">
        <v>9</v>
      </c>
    </row>
    <row r="200" spans="3:6" ht="15">
      <c r="C200" s="28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8">
        <f>+C198-D198</f>
        <v>2667527255.3999996</v>
      </c>
      <c r="D204" s="1">
        <f>+D198</f>
        <v>1651736558.1299999</v>
      </c>
      <c r="E204" s="1" t="s">
        <v>9</v>
      </c>
      <c r="F204" s="1" t="s">
        <v>9</v>
      </c>
    </row>
    <row r="205" spans="3:6" ht="15">
      <c r="C205" s="28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F206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8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2017-05-25T15:46:34Z</dcterms:modified>
  <cp:category/>
  <cp:version/>
  <cp:contentType/>
  <cp:contentStatus/>
</cp:coreProperties>
</file>